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70FF9BDF-5BF4-448F-A3B3-D30DD974F331}" xr6:coauthVersionLast="40" xr6:coauthVersionMax="40" xr10:uidLastSave="{00000000-0000-0000-0000-000000000000}"/>
  <bookViews>
    <workbookView xWindow="0" yWindow="0" windowWidth="20490" windowHeight="8520" tabRatio="693" activeTab="8" xr2:uid="{00000000-000D-0000-FFFF-FFFF00000000}"/>
  </bookViews>
  <sheets>
    <sheet name="ИМ" sheetId="31" r:id="rId1"/>
    <sheet name="ИЖ" sheetId="29" r:id="rId2"/>
    <sheet name="ТР" sheetId="33" r:id="rId3"/>
    <sheet name="ГР" sheetId="36" r:id="rId4"/>
    <sheet name="ТГ" sheetId="37" r:id="rId5"/>
    <sheet name="ГП" sheetId="40" r:id="rId6"/>
    <sheet name="Х-Х" sheetId="38" r:id="rId7"/>
    <sheet name="ОА" sheetId="39" r:id="rId8"/>
    <sheet name="Командный зачет" sheetId="41" r:id="rId9"/>
  </sheets>
  <definedNames>
    <definedName name="_xlnm.Print_Area" localSheetId="5">ГП!$A$1:$V$12</definedName>
    <definedName name="_xlnm.Print_Area" localSheetId="3">ГР!$A$1:$W$14</definedName>
    <definedName name="_xlnm.Print_Area" localSheetId="1">ИЖ!$A$1:$V$19</definedName>
    <definedName name="_xlnm.Print_Area" localSheetId="0">ИМ!$A$1:$V$15</definedName>
    <definedName name="_xlnm.Print_Area" localSheetId="7">ОА!$A$1:$V$14</definedName>
    <definedName name="_xlnm.Print_Area" localSheetId="4">ТГ!$A$1:$V$13</definedName>
    <definedName name="_xlnm.Print_Area" localSheetId="2">ТР!$A$1:$W$14</definedName>
    <definedName name="_xlnm.Print_Area" localSheetId="6">'Х-Х'!$A$1:$V$18</definedName>
  </definedNames>
  <calcPr calcId="191029"/>
</workbook>
</file>

<file path=xl/calcChain.xml><?xml version="1.0" encoding="utf-8"?>
<calcChain xmlns="http://schemas.openxmlformats.org/spreadsheetml/2006/main">
  <c r="P9" i="33" l="1"/>
  <c r="AE9" i="31"/>
  <c r="AC9" i="31"/>
  <c r="M9" i="31" s="1"/>
  <c r="AA9" i="31"/>
  <c r="Y9" i="31"/>
  <c r="H9" i="31" s="1"/>
  <c r="T9" i="31"/>
  <c r="P9" i="31"/>
  <c r="AE9" i="39"/>
  <c r="AC9" i="39"/>
  <c r="M9" i="39" s="1"/>
  <c r="AA9" i="39"/>
  <c r="Y9" i="39"/>
  <c r="H9" i="39" s="1"/>
  <c r="T9" i="39"/>
  <c r="P9" i="39"/>
  <c r="U9" i="39" l="1"/>
  <c r="U9" i="31"/>
  <c r="P7" i="31"/>
  <c r="T7" i="31"/>
  <c r="P8" i="31"/>
  <c r="T8" i="31"/>
  <c r="P10" i="31"/>
  <c r="T10" i="31"/>
  <c r="P7" i="29"/>
  <c r="T7" i="29"/>
  <c r="P8" i="29"/>
  <c r="T8" i="29"/>
  <c r="P9" i="29"/>
  <c r="T9" i="29"/>
  <c r="P10" i="29"/>
  <c r="T10" i="29"/>
  <c r="P11" i="29"/>
  <c r="T11" i="29"/>
  <c r="P12" i="29"/>
  <c r="T12" i="29"/>
  <c r="P13" i="29"/>
  <c r="T13" i="29"/>
  <c r="P14" i="29"/>
  <c r="T14" i="29"/>
  <c r="P7" i="33"/>
  <c r="U7" i="33"/>
  <c r="P8" i="33"/>
  <c r="U8" i="33"/>
  <c r="U9" i="33"/>
  <c r="P7" i="36"/>
  <c r="U7" i="36"/>
  <c r="P8" i="36"/>
  <c r="U8" i="36"/>
  <c r="P9" i="36"/>
  <c r="U9" i="36"/>
  <c r="P7" i="37"/>
  <c r="T7" i="37"/>
  <c r="P8" i="37"/>
  <c r="T8" i="37"/>
  <c r="P6" i="40"/>
  <c r="T6" i="40"/>
  <c r="P7" i="40"/>
  <c r="T7" i="40"/>
  <c r="P8" i="40"/>
  <c r="T8" i="40"/>
  <c r="P7" i="38"/>
  <c r="T7" i="38"/>
  <c r="P8" i="38"/>
  <c r="T8" i="38"/>
  <c r="P9" i="38"/>
  <c r="T9" i="38"/>
  <c r="P10" i="38"/>
  <c r="T10" i="38"/>
  <c r="P11" i="38"/>
  <c r="T11" i="38"/>
  <c r="P12" i="38"/>
  <c r="T12" i="38"/>
  <c r="P13" i="38"/>
  <c r="T13" i="38"/>
  <c r="AF8" i="36" l="1"/>
  <c r="AD8" i="36"/>
  <c r="AB8" i="36"/>
  <c r="Z8" i="36"/>
  <c r="AE13" i="29"/>
  <c r="AE14" i="29"/>
  <c r="AC13" i="29"/>
  <c r="M13" i="29" s="1"/>
  <c r="AC14" i="29"/>
  <c r="M14" i="29" s="1"/>
  <c r="AA13" i="29"/>
  <c r="AA14" i="29"/>
  <c r="Y13" i="29"/>
  <c r="H13" i="29" s="1"/>
  <c r="Y14" i="29"/>
  <c r="H14" i="29" s="1"/>
  <c r="T7" i="39"/>
  <c r="AE7" i="39"/>
  <c r="AC7" i="39"/>
  <c r="AA7" i="39"/>
  <c r="Y7" i="39"/>
  <c r="AE13" i="38"/>
  <c r="AC13" i="38"/>
  <c r="AA13" i="38"/>
  <c r="Y13" i="38"/>
  <c r="AF9" i="36"/>
  <c r="AD9" i="36"/>
  <c r="AB9" i="36"/>
  <c r="Z9" i="36"/>
  <c r="AF9" i="33"/>
  <c r="AD9" i="33"/>
  <c r="AB9" i="33"/>
  <c r="Z9" i="33"/>
  <c r="AE10" i="31"/>
  <c r="AC10" i="31"/>
  <c r="AA10" i="31"/>
  <c r="Y10" i="31"/>
  <c r="AE8" i="38"/>
  <c r="AC8" i="38"/>
  <c r="AA8" i="38"/>
  <c r="Y8" i="38"/>
  <c r="AE8" i="40"/>
  <c r="AC8" i="40"/>
  <c r="AA8" i="40"/>
  <c r="Y8" i="40"/>
  <c r="AE7" i="40"/>
  <c r="AC7" i="40"/>
  <c r="AA7" i="40"/>
  <c r="Y7" i="40"/>
  <c r="AE6" i="40"/>
  <c r="AC6" i="40"/>
  <c r="AA6" i="40"/>
  <c r="Y6" i="40"/>
  <c r="AE10" i="29"/>
  <c r="AE11" i="29"/>
  <c r="AE12" i="29"/>
  <c r="AC10" i="29"/>
  <c r="AC11" i="29"/>
  <c r="AC12" i="29"/>
  <c r="AA10" i="29"/>
  <c r="AA11" i="29"/>
  <c r="AA12" i="29"/>
  <c r="Y10" i="29"/>
  <c r="Y11" i="29"/>
  <c r="H11" i="29" s="1"/>
  <c r="Y12" i="29"/>
  <c r="AE8" i="31"/>
  <c r="AC8" i="31"/>
  <c r="AA8" i="31"/>
  <c r="Y8" i="31"/>
  <c r="AE8" i="39"/>
  <c r="AC8" i="39"/>
  <c r="AA8" i="39"/>
  <c r="Y8" i="39"/>
  <c r="T8" i="39"/>
  <c r="P8" i="39"/>
  <c r="AE6" i="39"/>
  <c r="AC6" i="39"/>
  <c r="AA6" i="39"/>
  <c r="Y6" i="39"/>
  <c r="T6" i="39"/>
  <c r="P6" i="39"/>
  <c r="AE12" i="38"/>
  <c r="AC12" i="38"/>
  <c r="AA12" i="38"/>
  <c r="Y12" i="38"/>
  <c r="AE11" i="38"/>
  <c r="AC11" i="38"/>
  <c r="AA11" i="38"/>
  <c r="Y11" i="38"/>
  <c r="AE10" i="38"/>
  <c r="AC10" i="38"/>
  <c r="AA10" i="38"/>
  <c r="Y10" i="38"/>
  <c r="AE9" i="38"/>
  <c r="AC9" i="38"/>
  <c r="AA9" i="38"/>
  <c r="Y9" i="38"/>
  <c r="AE7" i="38"/>
  <c r="AC7" i="38"/>
  <c r="AA7" i="38"/>
  <c r="Y7" i="38"/>
  <c r="AE8" i="37"/>
  <c r="AC8" i="37"/>
  <c r="AA8" i="37"/>
  <c r="Y8" i="37"/>
  <c r="AE7" i="37"/>
  <c r="AC7" i="37"/>
  <c r="AA7" i="37"/>
  <c r="Y7" i="37"/>
  <c r="AF7" i="36"/>
  <c r="AD7" i="36"/>
  <c r="AB7" i="36"/>
  <c r="Z7" i="36"/>
  <c r="AE8" i="29"/>
  <c r="AC8" i="29"/>
  <c r="AA8" i="29"/>
  <c r="Y8" i="29"/>
  <c r="AF8" i="33"/>
  <c r="AD8" i="33"/>
  <c r="AB8" i="33"/>
  <c r="Z8" i="33"/>
  <c r="AF7" i="33"/>
  <c r="AD7" i="33"/>
  <c r="AB7" i="33"/>
  <c r="Z7" i="33"/>
  <c r="AE7" i="31"/>
  <c r="AC7" i="31"/>
  <c r="AA7" i="31"/>
  <c r="Y7" i="31"/>
  <c r="AE7" i="29"/>
  <c r="AE9" i="29"/>
  <c r="AC7" i="29"/>
  <c r="M7" i="29" s="1"/>
  <c r="AC9" i="29"/>
  <c r="AA7" i="29"/>
  <c r="AA9" i="29"/>
  <c r="Y9" i="29"/>
  <c r="Y7" i="29"/>
  <c r="M11" i="29" l="1"/>
  <c r="H9" i="29"/>
  <c r="U11" i="29"/>
  <c r="U13" i="29"/>
  <c r="H13" i="38"/>
  <c r="M8" i="31"/>
  <c r="M7" i="31"/>
  <c r="H10" i="29"/>
  <c r="M10" i="29"/>
  <c r="H7" i="29"/>
  <c r="M8" i="40"/>
  <c r="M7" i="40"/>
  <c r="M6" i="40"/>
  <c r="M10" i="31"/>
  <c r="M13" i="38"/>
  <c r="U13" i="38" s="1"/>
  <c r="M7" i="37"/>
  <c r="U7" i="37" s="1"/>
  <c r="M8" i="37"/>
  <c r="M9" i="29"/>
  <c r="U9" i="29" s="1"/>
  <c r="H10" i="31"/>
  <c r="H12" i="29"/>
  <c r="M12" i="29"/>
  <c r="U14" i="29"/>
  <c r="H8" i="36"/>
  <c r="M8" i="36"/>
  <c r="H7" i="31"/>
  <c r="H8" i="31"/>
  <c r="U8" i="31" s="1"/>
  <c r="M8" i="39"/>
  <c r="M7" i="39"/>
  <c r="H6" i="40"/>
  <c r="U6" i="40" s="1"/>
  <c r="H7" i="40"/>
  <c r="U7" i="40" s="1"/>
  <c r="H8" i="40"/>
  <c r="U8" i="40" s="1"/>
  <c r="H8" i="37"/>
  <c r="U7" i="29"/>
  <c r="H8" i="29"/>
  <c r="M8" i="29"/>
  <c r="H7" i="33"/>
  <c r="M7" i="33"/>
  <c r="H8" i="33"/>
  <c r="M8" i="33"/>
  <c r="M9" i="33"/>
  <c r="V9" i="33" s="1"/>
  <c r="H7" i="36"/>
  <c r="M7" i="36"/>
  <c r="H9" i="36"/>
  <c r="M9" i="36"/>
  <c r="H7" i="38"/>
  <c r="M7" i="38"/>
  <c r="H9" i="38"/>
  <c r="M9" i="38"/>
  <c r="H10" i="38"/>
  <c r="M10" i="38"/>
  <c r="H11" i="38"/>
  <c r="M11" i="38"/>
  <c r="H12" i="38"/>
  <c r="M12" i="38"/>
  <c r="H8" i="38"/>
  <c r="H8" i="39"/>
  <c r="H7" i="39"/>
  <c r="M6" i="39"/>
  <c r="H6" i="39"/>
  <c r="U8" i="39" l="1"/>
  <c r="U7" i="31"/>
  <c r="U10" i="29"/>
  <c r="U10" i="31"/>
  <c r="V8" i="31"/>
  <c r="V7" i="31"/>
  <c r="V9" i="31"/>
  <c r="V10" i="31"/>
  <c r="V6" i="40"/>
  <c r="U8" i="37"/>
  <c r="V7" i="37" s="1"/>
  <c r="V8" i="33"/>
  <c r="U12" i="29"/>
  <c r="V7" i="33"/>
  <c r="U8" i="29"/>
  <c r="V7" i="29" s="1"/>
  <c r="V8" i="36"/>
  <c r="U7" i="39"/>
  <c r="V7" i="36"/>
  <c r="U6" i="39"/>
  <c r="U8" i="38"/>
  <c r="U12" i="38"/>
  <c r="U11" i="38"/>
  <c r="U10" i="38"/>
  <c r="U9" i="38"/>
  <c r="U7" i="38"/>
  <c r="W7" i="36" l="1"/>
  <c r="W8" i="36"/>
  <c r="V7" i="38"/>
  <c r="V9" i="38"/>
  <c r="V11" i="38"/>
  <c r="V8" i="38"/>
  <c r="V10" i="38"/>
  <c r="V12" i="38"/>
  <c r="V8" i="37"/>
  <c r="W8" i="33"/>
  <c r="W7" i="33"/>
  <c r="W9" i="33"/>
  <c r="V12" i="29"/>
  <c r="V13" i="29"/>
  <c r="V8" i="29"/>
  <c r="V9" i="29"/>
  <c r="V14" i="29"/>
  <c r="V10" i="29"/>
  <c r="V11" i="29"/>
  <c r="V6" i="39"/>
</calcChain>
</file>

<file path=xl/sharedStrings.xml><?xml version="1.0" encoding="utf-8"?>
<sst xmlns="http://schemas.openxmlformats.org/spreadsheetml/2006/main" count="342" uniqueCount="101">
  <si>
    <t>Артистичность</t>
  </si>
  <si>
    <t xml:space="preserve">Исполнение </t>
  </si>
  <si>
    <t>Сложность</t>
  </si>
  <si>
    <t>Сбавки</t>
  </si>
  <si>
    <t>Место</t>
  </si>
  <si>
    <t>№</t>
  </si>
  <si>
    <t>Участник</t>
  </si>
  <si>
    <t>СР</t>
  </si>
  <si>
    <t>Э</t>
  </si>
  <si>
    <t>Л</t>
  </si>
  <si>
    <t>Общий балл</t>
  </si>
  <si>
    <t>МИН_А</t>
  </si>
  <si>
    <t>МАХ_А</t>
  </si>
  <si>
    <t>МИН_И</t>
  </si>
  <si>
    <t>МАХ_И</t>
  </si>
  <si>
    <t>Главный судья:</t>
  </si>
  <si>
    <t>Главный секретарь:</t>
  </si>
  <si>
    <t>Клуб</t>
  </si>
  <si>
    <t>общ</t>
  </si>
  <si>
    <t>Гл. судья</t>
  </si>
  <si>
    <t xml:space="preserve"> </t>
  </si>
  <si>
    <t>гимнастическая платформа</t>
  </si>
  <si>
    <t>индивидуальные выступления мужчины</t>
  </si>
  <si>
    <t>индивидуальные выступления женщины</t>
  </si>
  <si>
    <t>трио</t>
  </si>
  <si>
    <t>Тимофеева А.Ю.</t>
  </si>
  <si>
    <t>НГТУ</t>
  </si>
  <si>
    <t>НГПУ</t>
  </si>
  <si>
    <t>НГУ</t>
  </si>
  <si>
    <t>группы</t>
  </si>
  <si>
    <t>танцевальная гимнастика</t>
  </si>
  <si>
    <t>НГМУ</t>
  </si>
  <si>
    <t>хип-хоп</t>
  </si>
  <si>
    <t>Протокол командного зачета</t>
  </si>
  <si>
    <t>ВУЗ</t>
  </si>
  <si>
    <t>ИЖ</t>
  </si>
  <si>
    <t>ИМ</t>
  </si>
  <si>
    <t>СП</t>
  </si>
  <si>
    <t>ТР</t>
  </si>
  <si>
    <t>ГР</t>
  </si>
  <si>
    <t>МЕСТО</t>
  </si>
  <si>
    <t>АО</t>
  </si>
  <si>
    <t>ТГ</t>
  </si>
  <si>
    <t>ГП</t>
  </si>
  <si>
    <t>СИУ РАНХиГС</t>
  </si>
  <si>
    <t>Хип-хоп</t>
  </si>
  <si>
    <t>№
п/п</t>
  </si>
  <si>
    <t>Спортивная аэробика</t>
  </si>
  <si>
    <t>Танцевальная 
аэробика</t>
  </si>
  <si>
    <t>Оздоровительная 
аэробика</t>
  </si>
  <si>
    <t>оздоровительная аэробика</t>
  </si>
  <si>
    <t>П р о т о к о л</t>
  </si>
  <si>
    <t>СУММА
баллов</t>
  </si>
  <si>
    <t>НГУАДИ</t>
  </si>
  <si>
    <t>Пирамида</t>
  </si>
  <si>
    <t>Н(У)КОР</t>
  </si>
  <si>
    <t>СГУВТ</t>
  </si>
  <si>
    <t>Дубровина А.К</t>
  </si>
  <si>
    <t>XXXXII Универсиады среди студентов высших учебных заведений Новосибирской области и города Новосибирска 
по спортивной и оздоровительной аэробике</t>
  </si>
  <si>
    <t>24 марта 2019 г
г. Новосибирск</t>
  </si>
  <si>
    <t>Эмирян Самвел</t>
  </si>
  <si>
    <t xml:space="preserve">Шихалеев Григорий </t>
  </si>
  <si>
    <t>Рендов Вадим</t>
  </si>
  <si>
    <t>Черных Анастасия</t>
  </si>
  <si>
    <t>НГАУДИ</t>
  </si>
  <si>
    <t>Тихомирова Юлия</t>
  </si>
  <si>
    <t>СГУПС</t>
  </si>
  <si>
    <t xml:space="preserve">Кузнецова Елизавета </t>
  </si>
  <si>
    <t>НУКОР</t>
  </si>
  <si>
    <t>Кожухова Мария</t>
  </si>
  <si>
    <t>Наделяева Вероника</t>
  </si>
  <si>
    <t>Белокозенко Маргарита</t>
  </si>
  <si>
    <t>Баранова Екатерина</t>
  </si>
  <si>
    <t>Шадрина Валерия</t>
  </si>
  <si>
    <t>Наделяева Вероника Адодина Елизавета Захарова Альвина</t>
  </si>
  <si>
    <t xml:space="preserve">Кожухова Мария Яговкина Александра Чабан Василина </t>
  </si>
  <si>
    <t>Гребнева Анна Кузьмина Кристина Белокозенко Маргарита</t>
  </si>
  <si>
    <t>Рассказова Анастасия Баранова Екатерина Шинтяпин Роман Шихалеев Григорий Конакова Татьяна</t>
  </si>
  <si>
    <t>Василькова Анфиса Гребнева Анна Кузьмина Кристина Белокозенко Маргарита Вострухина Анастасия</t>
  </si>
  <si>
    <t>Гулинян Жанна Адодина Елизавета Рогожникова Светлана Захарова Альвина Южакова Анна</t>
  </si>
  <si>
    <t xml:space="preserve">Коршунова Надежда            Рассказова Анастасия                      Скулкина Екатерина   Яговкина Александра Тойменцева Анна Реутова Татьяна </t>
  </si>
  <si>
    <t>Поступинская Кристина Жибурт Анастасия Парфесова Екатерина Балацко Екатерина Асташова Мария Владыко Наталья Юзаю Ксения Василькова Анфиса</t>
  </si>
  <si>
    <t>СИУ - филиал РАНХиГС</t>
  </si>
  <si>
    <t>Поступинская Кристина Жибурт Анастасия Парфесова Екатерина Балацко Екатерина Асташова Мария Владыко Наталья Иванова Дарья Кузнецова Дарья</t>
  </si>
  <si>
    <t>Комосов Евгений
Снаткина Елена
Снаткина Светлана
Маслакова Любовь  
Ракитин Владислав
Серова Элина
Прокудина Елизавета
Гладков Тимофей</t>
  </si>
  <si>
    <t xml:space="preserve">Показаньев Артем   Самсонова Дарья  Бренчугина Екатерина   Лямина Софья Лаптева Дарья Демидова Кристина Мельникова Анна Попова Екатерина  
</t>
  </si>
  <si>
    <t>Прохорова Виктория 
Кизюн Анастасия 
Колмакова Анна
Немцева Анастасия
Толумбасова Валерия
Брагина Екатерина
Тихомиров Даниил
Кузнецова Дарья</t>
  </si>
  <si>
    <t xml:space="preserve">Оснач Алина           Погребная Лариса          Балубова Екатерина       Хичий Юлия           Найманова Татьяна  Кузнецова Анастасия  Трубачеева Ирина     Телепова Виктория </t>
  </si>
  <si>
    <t xml:space="preserve">Гольдфельд Софья 
Евсеенко Ангелина
Китаева Дарья  Котомина Маргарита
Твёрдохлеб Марина 
Иваненко Алиса </t>
  </si>
  <si>
    <t>Болтрик София 
Смирнова Наталья
Баймакова Екатерина
Аракелян Милена
Гартман Ксения
Радынская Анастасия
Ксенофонтова Анна
Матюх Илья</t>
  </si>
  <si>
    <t>Сподорев Вячеслав  Каденгали Аяулым      Нечаева Анастасия    Гирфанова Айгуль     Баранова Валерия            Бабич Юлия</t>
  </si>
  <si>
    <t>НГАСУ</t>
  </si>
  <si>
    <t>Титова Мария
Червяк Алина
Епанчинцева Дарья 
Старинок Дарья
Хадиева Аурелия-Дара 
Колмакова Анна</t>
  </si>
  <si>
    <t>Богословская Злата  Самсонова Дарья 
 Бренчугина Екатерина  
Лямина Софья 
 Лаптева Дарья 
Демидова Кристина 
 Ивлева Олеся                          Попова Екатерина</t>
  </si>
  <si>
    <t xml:space="preserve">Трубачеева Ирина   Погребная Лариса          Балубова Екатерина       Хичий Юлия           Найманова Татьяна  Кузнецова Анастасия  Телепова Виктория </t>
  </si>
  <si>
    <t>Гапенко Маргарита Горячкина Ксения Иванова Екатерина Коробова Анастасия Пономаренко Анна Литвинцева Ксения Никотина Анастасия Меркулова Ирина</t>
  </si>
  <si>
    <t>XXXXII Универсиады среди студентов высших учебных заведений Новосибирской области и города Новосибирска по спортивной и оздоровительной аэробике</t>
  </si>
  <si>
    <t>Пашкуров Сергей</t>
  </si>
  <si>
    <t>Яговкина Александра Коршунова Надежда                                  Скулкина Екатерина   Зинченко Анастасия Патрушева Кристина Тойменцева Анна Тетерина Татьяна    Чабан Василина</t>
  </si>
  <si>
    <r>
      <rPr>
        <sz val="11"/>
        <color theme="1"/>
        <rFont val="Times New Roman"/>
        <family val="1"/>
        <charset val="204"/>
      </rPr>
      <t>Петрова Наталья                Башутина Мария
Б</t>
    </r>
    <r>
      <rPr>
        <sz val="12"/>
        <color theme="1"/>
        <rFont val="Times New Roman"/>
        <family val="1"/>
        <charset val="204"/>
      </rPr>
      <t>ородина Елена 
Галиулина Диана 
Карасева Марина
Девяткина Анастасия
Маслова Татьяна
Бабошина Кристина</t>
    </r>
  </si>
  <si>
    <t>СИБУПК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</si>
</sst>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name val="Arial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Cambria"/>
      <family val="1"/>
      <charset val="204"/>
    </font>
    <font>
      <sz val="11"/>
      <name val="Times New Roman"/>
      <family val="1"/>
      <charset val="204"/>
    </font>
    <font>
      <b/>
      <i/>
      <sz val="12"/>
      <name val="Bookman Old Style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Arial Cyr"/>
      <charset val="204"/>
    </font>
    <font>
      <b/>
      <i/>
      <sz val="10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i/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Cambria"/>
      <family val="1"/>
      <charset val="204"/>
    </font>
    <font>
      <sz val="14"/>
      <name val="Arial"/>
      <family val="2"/>
      <charset val="204"/>
    </font>
    <font>
      <i/>
      <sz val="12"/>
      <name val="Cambria"/>
      <family val="1"/>
      <charset val="204"/>
    </font>
    <font>
      <b/>
      <sz val="13"/>
      <name val="Cambria"/>
      <family val="1"/>
      <charset val="204"/>
    </font>
    <font>
      <b/>
      <sz val="16"/>
      <name val="Cambria"/>
      <family val="1"/>
      <charset val="204"/>
    </font>
    <font>
      <b/>
      <i/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</cellStyleXfs>
  <cellXfs count="335">
    <xf numFmtId="0" fontId="0" fillId="0" borderId="0" xfId="0"/>
    <xf numFmtId="0" fontId="1" fillId="0" borderId="0" xfId="3" applyFont="1"/>
    <xf numFmtId="0" fontId="2" fillId="0" borderId="0" xfId="3" applyFont="1"/>
    <xf numFmtId="0" fontId="1" fillId="0" borderId="0" xfId="3" applyFont="1" applyAlignment="1">
      <alignment horizontal="center"/>
    </xf>
    <xf numFmtId="0" fontId="3" fillId="0" borderId="0" xfId="3"/>
    <xf numFmtId="0" fontId="5" fillId="0" borderId="0" xfId="3" applyFont="1"/>
    <xf numFmtId="0" fontId="7" fillId="0" borderId="0" xfId="0" applyFont="1" applyAlignment="1" applyProtection="1">
      <alignment horizontal="center" vertical="top"/>
      <protection locked="0"/>
    </xf>
    <xf numFmtId="0" fontId="7" fillId="0" borderId="0" xfId="0" applyFont="1" applyAlignment="1" applyProtection="1">
      <alignment vertical="top" indent="8"/>
      <protection locked="0"/>
    </xf>
    <xf numFmtId="0" fontId="11" fillId="0" borderId="0" xfId="3" applyFont="1"/>
    <xf numFmtId="0" fontId="6" fillId="0" borderId="0" xfId="0" applyFont="1"/>
    <xf numFmtId="0" fontId="10" fillId="0" borderId="0" xfId="3" applyFont="1"/>
    <xf numFmtId="0" fontId="12" fillId="0" borderId="0" xfId="3" applyFont="1"/>
    <xf numFmtId="0" fontId="6" fillId="0" borderId="1" xfId="4" applyFont="1" applyBorder="1" applyAlignment="1">
      <alignment horizontal="center"/>
    </xf>
    <xf numFmtId="0" fontId="6" fillId="0" borderId="2" xfId="4" applyFont="1" applyBorder="1" applyAlignment="1">
      <alignment horizontal="center"/>
    </xf>
    <xf numFmtId="0" fontId="6" fillId="0" borderId="3" xfId="4" applyFont="1" applyBorder="1" applyAlignment="1">
      <alignment horizontal="center"/>
    </xf>
    <xf numFmtId="0" fontId="6" fillId="0" borderId="4" xfId="4" applyFont="1" applyBorder="1" applyAlignment="1">
      <alignment horizontal="center"/>
    </xf>
    <xf numFmtId="0" fontId="6" fillId="0" borderId="0" xfId="4" applyFont="1" applyAlignment="1">
      <alignment horizontal="center"/>
    </xf>
    <xf numFmtId="0" fontId="6" fillId="0" borderId="0" xfId="4" applyFont="1" applyAlignment="1">
      <alignment horizontal="center" vertical="center"/>
    </xf>
    <xf numFmtId="0" fontId="6" fillId="0" borderId="5" xfId="4" applyFont="1" applyBorder="1" applyAlignment="1">
      <alignment horizontal="center" vertical="center"/>
    </xf>
    <xf numFmtId="0" fontId="6" fillId="0" borderId="6" xfId="4" applyFont="1" applyBorder="1" applyAlignment="1">
      <alignment horizontal="center" vertical="center"/>
    </xf>
    <xf numFmtId="0" fontId="9" fillId="0" borderId="7" xfId="4" applyFont="1" applyBorder="1" applyAlignment="1">
      <alignment horizontal="center" vertical="center"/>
    </xf>
    <xf numFmtId="0" fontId="9" fillId="0" borderId="0" xfId="4" applyFont="1" applyAlignment="1">
      <alignment horizontal="center" vertical="center"/>
    </xf>
    <xf numFmtId="0" fontId="6" fillId="0" borderId="8" xfId="4" applyFont="1" applyBorder="1" applyAlignment="1">
      <alignment horizontal="center" vertical="center"/>
    </xf>
    <xf numFmtId="0" fontId="9" fillId="2" borderId="9" xfId="4" applyFont="1" applyFill="1" applyBorder="1" applyAlignment="1">
      <alignment horizontal="center" vertical="center"/>
    </xf>
    <xf numFmtId="0" fontId="6" fillId="0" borderId="10" xfId="4" applyFont="1" applyBorder="1" applyAlignment="1">
      <alignment horizontal="center" vertical="center"/>
    </xf>
    <xf numFmtId="0" fontId="6" fillId="0" borderId="11" xfId="4" applyFont="1" applyBorder="1" applyAlignment="1">
      <alignment horizontal="center" vertical="center"/>
    </xf>
    <xf numFmtId="0" fontId="6" fillId="0" borderId="12" xfId="4" applyFont="1" applyBorder="1" applyAlignment="1">
      <alignment horizontal="center" vertical="center"/>
    </xf>
    <xf numFmtId="0" fontId="9" fillId="3" borderId="7" xfId="4" applyFont="1" applyFill="1" applyBorder="1" applyAlignment="1">
      <alignment horizontal="center" vertical="center"/>
    </xf>
    <xf numFmtId="0" fontId="9" fillId="4" borderId="7" xfId="4" applyFont="1" applyFill="1" applyBorder="1" applyAlignment="1">
      <alignment horizontal="center" vertical="center"/>
    </xf>
    <xf numFmtId="0" fontId="6" fillId="0" borderId="8" xfId="4" applyFont="1" applyBorder="1" applyAlignment="1">
      <alignment horizontal="center" vertical="center" wrapText="1"/>
    </xf>
    <xf numFmtId="0" fontId="9" fillId="0" borderId="13" xfId="4" applyFont="1" applyBorder="1" applyAlignment="1">
      <alignment horizontal="center" vertical="center"/>
    </xf>
    <xf numFmtId="0" fontId="6" fillId="0" borderId="13" xfId="4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/>
    <xf numFmtId="0" fontId="13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14" fillId="0" borderId="0" xfId="3" applyFont="1"/>
    <xf numFmtId="0" fontId="13" fillId="0" borderId="0" xfId="3" applyFont="1"/>
    <xf numFmtId="0" fontId="1" fillId="0" borderId="0" xfId="4" applyFont="1"/>
    <xf numFmtId="0" fontId="15" fillId="0" borderId="0" xfId="3" applyFont="1"/>
    <xf numFmtId="0" fontId="4" fillId="0" borderId="0" xfId="0" applyFont="1"/>
    <xf numFmtId="0" fontId="4" fillId="0" borderId="0" xfId="4" applyFont="1"/>
    <xf numFmtId="0" fontId="16" fillId="0" borderId="0" xfId="4" applyFont="1" applyAlignment="1">
      <alignment horizontal="center"/>
    </xf>
    <xf numFmtId="0" fontId="4" fillId="0" borderId="0" xfId="3" applyFont="1"/>
    <xf numFmtId="2" fontId="9" fillId="4" borderId="14" xfId="3" applyNumberFormat="1" applyFont="1" applyFill="1" applyBorder="1" applyAlignment="1">
      <alignment horizontal="center" vertical="center"/>
    </xf>
    <xf numFmtId="2" fontId="9" fillId="4" borderId="15" xfId="3" applyNumberFormat="1" applyFont="1" applyFill="1" applyBorder="1" applyAlignment="1">
      <alignment horizontal="center" vertical="center"/>
    </xf>
    <xf numFmtId="2" fontId="9" fillId="4" borderId="16" xfId="3" applyNumberFormat="1" applyFont="1" applyFill="1" applyBorder="1" applyAlignment="1">
      <alignment horizontal="center" vertical="center"/>
    </xf>
    <xf numFmtId="2" fontId="6" fillId="0" borderId="17" xfId="3" applyNumberFormat="1" applyFont="1" applyBorder="1" applyAlignment="1">
      <alignment horizontal="center" vertical="center"/>
    </xf>
    <xf numFmtId="0" fontId="11" fillId="0" borderId="0" xfId="0" applyFont="1"/>
    <xf numFmtId="2" fontId="9" fillId="2" borderId="14" xfId="4" applyNumberFormat="1" applyFont="1" applyFill="1" applyBorder="1" applyAlignment="1">
      <alignment horizontal="center" vertical="center"/>
    </xf>
    <xf numFmtId="2" fontId="6" fillId="0" borderId="19" xfId="4" applyNumberFormat="1" applyFont="1" applyBorder="1" applyAlignment="1">
      <alignment horizontal="center" vertical="center"/>
    </xf>
    <xf numFmtId="2" fontId="9" fillId="3" borderId="14" xfId="4" applyNumberFormat="1" applyFont="1" applyFill="1" applyBorder="1" applyAlignment="1">
      <alignment horizontal="center" vertical="center"/>
    </xf>
    <xf numFmtId="2" fontId="6" fillId="0" borderId="14" xfId="3" applyNumberFormat="1" applyFont="1" applyBorder="1" applyAlignment="1">
      <alignment horizontal="center" vertical="center"/>
    </xf>
    <xf numFmtId="2" fontId="6" fillId="0" borderId="21" xfId="3" applyNumberFormat="1" applyFont="1" applyBorder="1" applyAlignment="1">
      <alignment vertical="center"/>
    </xf>
    <xf numFmtId="2" fontId="6" fillId="0" borderId="22" xfId="3" applyNumberFormat="1" applyFont="1" applyBorder="1" applyAlignment="1">
      <alignment vertical="center"/>
    </xf>
    <xf numFmtId="2" fontId="6" fillId="0" borderId="23" xfId="3" applyNumberFormat="1" applyFont="1" applyBorder="1" applyAlignment="1">
      <alignment vertical="center"/>
    </xf>
    <xf numFmtId="2" fontId="6" fillId="0" borderId="21" xfId="4" applyNumberFormat="1" applyFont="1" applyBorder="1" applyAlignment="1">
      <alignment horizontal="center" vertical="center"/>
    </xf>
    <xf numFmtId="2" fontId="6" fillId="0" borderId="22" xfId="4" applyNumberFormat="1" applyFont="1" applyBorder="1" applyAlignment="1">
      <alignment horizontal="center" vertical="center"/>
    </xf>
    <xf numFmtId="2" fontId="6" fillId="0" borderId="23" xfId="4" applyNumberFormat="1" applyFont="1" applyBorder="1" applyAlignment="1">
      <alignment horizontal="center" vertical="center"/>
    </xf>
    <xf numFmtId="2" fontId="6" fillId="0" borderId="23" xfId="3" applyNumberFormat="1" applyFont="1" applyBorder="1" applyAlignment="1">
      <alignment horizontal="center" vertical="center"/>
    </xf>
    <xf numFmtId="0" fontId="6" fillId="0" borderId="24" xfId="4" applyFont="1" applyBorder="1" applyAlignment="1">
      <alignment horizontal="center" vertical="top"/>
    </xf>
    <xf numFmtId="0" fontId="6" fillId="0" borderId="24" xfId="4" applyFont="1" applyBorder="1" applyAlignment="1">
      <alignment horizontal="center" vertical="center"/>
    </xf>
    <xf numFmtId="2" fontId="9" fillId="3" borderId="16" xfId="4" applyNumberFormat="1" applyFont="1" applyFill="1" applyBorder="1" applyAlignment="1">
      <alignment horizontal="center" vertical="center"/>
    </xf>
    <xf numFmtId="2" fontId="6" fillId="0" borderId="16" xfId="3" applyNumberFormat="1" applyFont="1" applyBorder="1" applyAlignment="1">
      <alignment horizontal="center" vertical="center"/>
    </xf>
    <xf numFmtId="1" fontId="9" fillId="5" borderId="16" xfId="4" applyNumberFormat="1" applyFont="1" applyFill="1" applyBorder="1" applyAlignment="1">
      <alignment horizontal="center" vertical="center"/>
    </xf>
    <xf numFmtId="2" fontId="9" fillId="2" borderId="15" xfId="4" applyNumberFormat="1" applyFont="1" applyFill="1" applyBorder="1" applyAlignment="1">
      <alignment horizontal="center" vertical="center"/>
    </xf>
    <xf numFmtId="2" fontId="9" fillId="3" borderId="15" xfId="4" applyNumberFormat="1" applyFont="1" applyFill="1" applyBorder="1" applyAlignment="1">
      <alignment horizontal="center" vertical="center"/>
    </xf>
    <xf numFmtId="2" fontId="6" fillId="0" borderId="15" xfId="3" applyNumberFormat="1" applyFont="1" applyBorder="1" applyAlignment="1">
      <alignment horizontal="center" vertical="center"/>
    </xf>
    <xf numFmtId="1" fontId="9" fillId="5" borderId="15" xfId="4" applyNumberFormat="1" applyFont="1" applyFill="1" applyBorder="1" applyAlignment="1">
      <alignment horizontal="center" vertical="center"/>
    </xf>
    <xf numFmtId="2" fontId="6" fillId="0" borderId="25" xfId="3" applyNumberFormat="1" applyFont="1" applyBorder="1" applyAlignment="1">
      <alignment vertical="center"/>
    </xf>
    <xf numFmtId="2" fontId="6" fillId="0" borderId="26" xfId="3" applyNumberFormat="1" applyFont="1" applyBorder="1" applyAlignment="1">
      <alignment vertical="center"/>
    </xf>
    <xf numFmtId="2" fontId="6" fillId="0" borderId="17" xfId="3" applyNumberFormat="1" applyFont="1" applyBorder="1" applyAlignment="1">
      <alignment vertical="center"/>
    </xf>
    <xf numFmtId="2" fontId="6" fillId="0" borderId="25" xfId="4" applyNumberFormat="1" applyFont="1" applyBorder="1" applyAlignment="1">
      <alignment horizontal="center" vertical="center"/>
    </xf>
    <xf numFmtId="2" fontId="6" fillId="0" borderId="26" xfId="4" applyNumberFormat="1" applyFont="1" applyBorder="1" applyAlignment="1">
      <alignment horizontal="center" vertical="center"/>
    </xf>
    <xf numFmtId="2" fontId="6" fillId="0" borderId="17" xfId="4" applyNumberFormat="1" applyFont="1" applyBorder="1" applyAlignment="1">
      <alignment horizontal="center" vertical="center"/>
    </xf>
    <xf numFmtId="0" fontId="6" fillId="0" borderId="27" xfId="4" applyFont="1" applyBorder="1" applyAlignment="1">
      <alignment horizontal="center" vertical="center"/>
    </xf>
    <xf numFmtId="2" fontId="6" fillId="0" borderId="28" xfId="3" applyNumberFormat="1" applyFont="1" applyBorder="1" applyAlignment="1">
      <alignment vertical="center"/>
    </xf>
    <xf numFmtId="2" fontId="6" fillId="0" borderId="29" xfId="3" applyNumberFormat="1" applyFont="1" applyBorder="1" applyAlignment="1">
      <alignment vertical="center"/>
    </xf>
    <xf numFmtId="2" fontId="6" fillId="0" borderId="30" xfId="3" applyNumberFormat="1" applyFont="1" applyBorder="1" applyAlignment="1">
      <alignment vertical="center"/>
    </xf>
    <xf numFmtId="2" fontId="6" fillId="0" borderId="28" xfId="4" applyNumberFormat="1" applyFont="1" applyBorder="1" applyAlignment="1">
      <alignment horizontal="center" vertical="center"/>
    </xf>
    <xf numFmtId="2" fontId="6" fillId="0" borderId="29" xfId="4" applyNumberFormat="1" applyFont="1" applyBorder="1" applyAlignment="1">
      <alignment horizontal="center" vertical="center"/>
    </xf>
    <xf numFmtId="2" fontId="6" fillId="0" borderId="30" xfId="4" applyNumberFormat="1" applyFont="1" applyBorder="1" applyAlignment="1">
      <alignment horizontal="center" vertical="center"/>
    </xf>
    <xf numFmtId="2" fontId="6" fillId="0" borderId="30" xfId="3" applyNumberFormat="1" applyFont="1" applyBorder="1" applyAlignment="1">
      <alignment horizontal="center" vertical="center"/>
    </xf>
    <xf numFmtId="0" fontId="6" fillId="0" borderId="31" xfId="4" applyFont="1" applyBorder="1" applyAlignment="1">
      <alignment horizontal="center" vertical="center"/>
    </xf>
    <xf numFmtId="2" fontId="9" fillId="6" borderId="16" xfId="4" applyNumberFormat="1" applyFont="1" applyFill="1" applyBorder="1" applyAlignment="1">
      <alignment horizontal="center" vertical="center"/>
    </xf>
    <xf numFmtId="2" fontId="9" fillId="6" borderId="14" xfId="4" applyNumberFormat="1" applyFont="1" applyFill="1" applyBorder="1" applyAlignment="1">
      <alignment horizontal="center" vertical="center"/>
    </xf>
    <xf numFmtId="2" fontId="9" fillId="6" borderId="15" xfId="4" applyNumberFormat="1" applyFont="1" applyFill="1" applyBorder="1" applyAlignment="1">
      <alignment horizontal="center" vertical="center"/>
    </xf>
    <xf numFmtId="1" fontId="9" fillId="5" borderId="32" xfId="4" applyNumberFormat="1" applyFont="1" applyFill="1" applyBorder="1" applyAlignment="1">
      <alignment horizontal="center" vertical="center"/>
    </xf>
    <xf numFmtId="1" fontId="9" fillId="5" borderId="33" xfId="4" applyNumberFormat="1" applyFont="1" applyFill="1" applyBorder="1" applyAlignment="1">
      <alignment horizontal="center" vertical="center"/>
    </xf>
    <xf numFmtId="1" fontId="9" fillId="5" borderId="34" xfId="4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6" fillId="0" borderId="19" xfId="3" applyNumberFormat="1" applyFont="1" applyBorder="1" applyAlignment="1">
      <alignment horizontal="center" vertical="center"/>
    </xf>
    <xf numFmtId="2" fontId="6" fillId="0" borderId="20" xfId="3" applyNumberFormat="1" applyFont="1" applyBorder="1" applyAlignment="1">
      <alignment horizontal="center" vertical="center"/>
    </xf>
    <xf numFmtId="2" fontId="6" fillId="0" borderId="21" xfId="3" applyNumberFormat="1" applyFont="1" applyBorder="1" applyAlignment="1">
      <alignment horizontal="center" vertical="center"/>
    </xf>
    <xf numFmtId="2" fontId="6" fillId="0" borderId="22" xfId="3" applyNumberFormat="1" applyFont="1" applyBorder="1" applyAlignment="1">
      <alignment horizontal="center" vertical="center"/>
    </xf>
    <xf numFmtId="2" fontId="6" fillId="0" borderId="25" xfId="3" applyNumberFormat="1" applyFont="1" applyBorder="1" applyAlignment="1">
      <alignment horizontal="center" vertical="center"/>
    </xf>
    <xf numFmtId="2" fontId="6" fillId="0" borderId="26" xfId="3" applyNumberFormat="1" applyFont="1" applyBorder="1" applyAlignment="1">
      <alignment horizontal="center" vertical="center"/>
    </xf>
    <xf numFmtId="2" fontId="6" fillId="0" borderId="35" xfId="4" applyNumberFormat="1" applyFont="1" applyBorder="1" applyAlignment="1">
      <alignment horizontal="center" vertical="center"/>
    </xf>
    <xf numFmtId="2" fontId="6" fillId="0" borderId="8" xfId="3" applyNumberFormat="1" applyFont="1" applyBorder="1" applyAlignment="1">
      <alignment horizontal="center" vertical="center"/>
    </xf>
    <xf numFmtId="2" fontId="9" fillId="2" borderId="16" xfId="4" applyNumberFormat="1" applyFont="1" applyFill="1" applyBorder="1" applyAlignment="1">
      <alignment horizontal="center" vertical="center"/>
    </xf>
    <xf numFmtId="2" fontId="6" fillId="0" borderId="27" xfId="3" applyNumberFormat="1" applyFont="1" applyBorder="1" applyAlignment="1">
      <alignment horizontal="center" vertical="center"/>
    </xf>
    <xf numFmtId="2" fontId="6" fillId="0" borderId="24" xfId="3" applyNumberFormat="1" applyFont="1" applyBorder="1" applyAlignment="1">
      <alignment horizontal="center" vertical="center"/>
    </xf>
    <xf numFmtId="2" fontId="6" fillId="0" borderId="31" xfId="3" applyNumberFormat="1" applyFont="1" applyBorder="1" applyAlignment="1">
      <alignment horizontal="center" vertical="center"/>
    </xf>
    <xf numFmtId="0" fontId="6" fillId="0" borderId="27" xfId="4" applyFont="1" applyBorder="1" applyAlignment="1">
      <alignment horizontal="center" vertical="top"/>
    </xf>
    <xf numFmtId="1" fontId="9" fillId="5" borderId="14" xfId="4" applyNumberFormat="1" applyFont="1" applyFill="1" applyBorder="1" applyAlignment="1">
      <alignment horizontal="center" vertical="center"/>
    </xf>
    <xf numFmtId="2" fontId="6" fillId="0" borderId="28" xfId="3" applyNumberFormat="1" applyFont="1" applyBorder="1" applyAlignment="1">
      <alignment horizontal="center" vertical="center"/>
    </xf>
    <xf numFmtId="2" fontId="6" fillId="0" borderId="29" xfId="3" applyNumberFormat="1" applyFont="1" applyBorder="1" applyAlignment="1">
      <alignment horizontal="center" vertical="center"/>
    </xf>
    <xf numFmtId="2" fontId="6" fillId="0" borderId="28" xfId="4" applyNumberFormat="1" applyFont="1" applyBorder="1" applyAlignment="1">
      <alignment horizontal="center"/>
    </xf>
    <xf numFmtId="2" fontId="6" fillId="0" borderId="29" xfId="4" applyNumberFormat="1" applyFont="1" applyBorder="1" applyAlignment="1">
      <alignment horizontal="center"/>
    </xf>
    <xf numFmtId="2" fontId="6" fillId="0" borderId="30" xfId="4" applyNumberFormat="1" applyFont="1" applyBorder="1" applyAlignment="1">
      <alignment horizontal="center"/>
    </xf>
    <xf numFmtId="0" fontId="6" fillId="0" borderId="1" xfId="4" applyFont="1" applyBorder="1" applyAlignment="1">
      <alignment horizontal="center" vertical="center"/>
    </xf>
    <xf numFmtId="0" fontId="1" fillId="0" borderId="0" xfId="3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14" fillId="0" borderId="0" xfId="3" applyFont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/>
    <xf numFmtId="0" fontId="11" fillId="0" borderId="0" xfId="0" applyFont="1" applyAlignment="1">
      <alignment horizontal="center"/>
    </xf>
    <xf numFmtId="0" fontId="10" fillId="0" borderId="0" xfId="3" applyFont="1" applyAlignment="1">
      <alignment horizontal="center"/>
    </xf>
    <xf numFmtId="0" fontId="18" fillId="0" borderId="0" xfId="3" applyFont="1" applyAlignment="1">
      <alignment horizontal="center"/>
    </xf>
    <xf numFmtId="0" fontId="7" fillId="0" borderId="0" xfId="0" applyFont="1" applyAlignment="1" applyProtection="1">
      <alignment vertical="top"/>
      <protection locked="0"/>
    </xf>
    <xf numFmtId="0" fontId="19" fillId="0" borderId="0" xfId="0" applyFont="1" applyAlignment="1">
      <alignment horizontal="center"/>
    </xf>
    <xf numFmtId="0" fontId="10" fillId="0" borderId="0" xfId="3" applyFont="1" applyAlignment="1">
      <alignment horizontal="left"/>
    </xf>
    <xf numFmtId="0" fontId="20" fillId="0" borderId="0" xfId="0" applyFont="1"/>
    <xf numFmtId="0" fontId="20" fillId="0" borderId="0" xfId="3" applyFont="1"/>
    <xf numFmtId="0" fontId="10" fillId="0" borderId="0" xfId="0" applyFont="1" applyAlignment="1">
      <alignment horizontal="center"/>
    </xf>
    <xf numFmtId="0" fontId="10" fillId="0" borderId="19" xfId="0" applyFont="1" applyBorder="1" applyAlignment="1">
      <alignment horizontal="center" vertical="center"/>
    </xf>
    <xf numFmtId="2" fontId="6" fillId="0" borderId="21" xfId="4" applyNumberFormat="1" applyFont="1" applyBorder="1" applyAlignment="1">
      <alignment horizontal="center"/>
    </xf>
    <xf numFmtId="2" fontId="6" fillId="0" borderId="23" xfId="4" applyNumberFormat="1" applyFont="1" applyBorder="1" applyAlignment="1">
      <alignment horizontal="center"/>
    </xf>
    <xf numFmtId="0" fontId="9" fillId="0" borderId="4" xfId="4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2" fontId="6" fillId="0" borderId="19" xfId="3" applyNumberFormat="1" applyFont="1" applyBorder="1" applyAlignment="1">
      <alignment vertical="center"/>
    </xf>
    <xf numFmtId="2" fontId="6" fillId="0" borderId="37" xfId="3" applyNumberFormat="1" applyFont="1" applyBorder="1" applyAlignment="1">
      <alignment vertical="center"/>
    </xf>
    <xf numFmtId="2" fontId="6" fillId="0" borderId="39" xfId="4" applyNumberFormat="1" applyFont="1" applyBorder="1" applyAlignment="1">
      <alignment horizontal="center" vertical="center"/>
    </xf>
    <xf numFmtId="2" fontId="6" fillId="0" borderId="37" xfId="4" applyNumberFormat="1" applyFont="1" applyBorder="1" applyAlignment="1">
      <alignment horizontal="center" vertical="center"/>
    </xf>
    <xf numFmtId="2" fontId="6" fillId="0" borderId="37" xfId="3" applyNumberFormat="1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2" fontId="6" fillId="0" borderId="28" xfId="3" applyNumberFormat="1" applyFont="1" applyBorder="1"/>
    <xf numFmtId="2" fontId="6" fillId="0" borderId="29" xfId="3" applyNumberFormat="1" applyFont="1" applyBorder="1"/>
    <xf numFmtId="2" fontId="6" fillId="0" borderId="30" xfId="3" applyNumberFormat="1" applyFont="1" applyBorder="1"/>
    <xf numFmtId="2" fontId="6" fillId="0" borderId="43" xfId="3" applyNumberFormat="1" applyFont="1" applyBorder="1" applyAlignment="1">
      <alignment vertical="center"/>
    </xf>
    <xf numFmtId="2" fontId="6" fillId="0" borderId="44" xfId="3" applyNumberFormat="1" applyFont="1" applyBorder="1" applyAlignment="1">
      <alignment vertical="center"/>
    </xf>
    <xf numFmtId="2" fontId="6" fillId="0" borderId="45" xfId="3" applyNumberFormat="1" applyFont="1" applyBorder="1" applyAlignment="1">
      <alignment vertical="center"/>
    </xf>
    <xf numFmtId="2" fontId="6" fillId="0" borderId="43" xfId="4" applyNumberFormat="1" applyFont="1" applyBorder="1" applyAlignment="1">
      <alignment horizontal="center" vertical="center"/>
    </xf>
    <xf numFmtId="2" fontId="6" fillId="0" borderId="44" xfId="4" applyNumberFormat="1" applyFont="1" applyBorder="1" applyAlignment="1">
      <alignment horizontal="center" vertical="center"/>
    </xf>
    <xf numFmtId="2" fontId="6" fillId="0" borderId="45" xfId="4" applyNumberFormat="1" applyFont="1" applyBorder="1" applyAlignment="1">
      <alignment horizontal="center" vertical="center"/>
    </xf>
    <xf numFmtId="2" fontId="6" fillId="0" borderId="45" xfId="3" applyNumberFormat="1" applyFont="1" applyBorder="1" applyAlignment="1">
      <alignment horizontal="center" vertical="center"/>
    </xf>
    <xf numFmtId="0" fontId="6" fillId="0" borderId="46" xfId="4" applyFont="1" applyBorder="1" applyAlignment="1">
      <alignment horizontal="center" vertical="center"/>
    </xf>
    <xf numFmtId="0" fontId="25" fillId="0" borderId="19" xfId="0" applyFont="1" applyBorder="1" applyAlignment="1">
      <alignment wrapText="1"/>
    </xf>
    <xf numFmtId="0" fontId="6" fillId="0" borderId="3" xfId="3" applyFont="1" applyBorder="1" applyAlignment="1">
      <alignment horizontal="center"/>
    </xf>
    <xf numFmtId="0" fontId="24" fillId="0" borderId="0" xfId="0" applyFont="1" applyAlignment="1" applyProtection="1">
      <alignment horizontal="center" vertical="top"/>
      <protection locked="0"/>
    </xf>
    <xf numFmtId="0" fontId="6" fillId="0" borderId="47" xfId="4" applyFont="1" applyBorder="1" applyAlignment="1">
      <alignment horizontal="center" vertical="center"/>
    </xf>
    <xf numFmtId="2" fontId="6" fillId="0" borderId="43" xfId="3" applyNumberFormat="1" applyFont="1" applyBorder="1" applyAlignment="1">
      <alignment horizontal="center" vertical="center"/>
    </xf>
    <xf numFmtId="2" fontId="6" fillId="0" borderId="44" xfId="3" applyNumberFormat="1" applyFont="1" applyBorder="1" applyAlignment="1">
      <alignment horizontal="center" vertical="center"/>
    </xf>
    <xf numFmtId="2" fontId="9" fillId="2" borderId="42" xfId="4" applyNumberFormat="1" applyFont="1" applyFill="1" applyBorder="1" applyAlignment="1">
      <alignment horizontal="center" vertical="center"/>
    </xf>
    <xf numFmtId="2" fontId="9" fillId="3" borderId="42" xfId="4" applyNumberFormat="1" applyFont="1" applyFill="1" applyBorder="1" applyAlignment="1">
      <alignment horizontal="center" vertical="center"/>
    </xf>
    <xf numFmtId="2" fontId="9" fillId="4" borderId="42" xfId="3" applyNumberFormat="1" applyFont="1" applyFill="1" applyBorder="1" applyAlignment="1">
      <alignment horizontal="center" vertical="center"/>
    </xf>
    <xf numFmtId="2" fontId="6" fillId="0" borderId="42" xfId="3" applyNumberFormat="1" applyFont="1" applyBorder="1" applyAlignment="1">
      <alignment horizontal="center" vertical="center"/>
    </xf>
    <xf numFmtId="2" fontId="9" fillId="6" borderId="42" xfId="4" applyNumberFormat="1" applyFont="1" applyFill="1" applyBorder="1" applyAlignment="1">
      <alignment horizontal="center" vertical="center"/>
    </xf>
    <xf numFmtId="1" fontId="9" fillId="5" borderId="48" xfId="4" applyNumberFormat="1" applyFont="1" applyFill="1" applyBorder="1" applyAlignment="1">
      <alignment horizontal="center" vertical="center"/>
    </xf>
    <xf numFmtId="2" fontId="9" fillId="6" borderId="19" xfId="4" applyNumberFormat="1" applyFont="1" applyFill="1" applyBorder="1" applyAlignment="1">
      <alignment horizontal="center" vertical="center"/>
    </xf>
    <xf numFmtId="2" fontId="9" fillId="6" borderId="29" xfId="4" applyNumberFormat="1" applyFont="1" applyFill="1" applyBorder="1" applyAlignment="1">
      <alignment horizontal="center" vertical="center"/>
    </xf>
    <xf numFmtId="1" fontId="9" fillId="5" borderId="36" xfId="4" applyNumberFormat="1" applyFont="1" applyFill="1" applyBorder="1" applyAlignment="1">
      <alignment horizontal="center" vertical="center"/>
    </xf>
    <xf numFmtId="1" fontId="9" fillId="5" borderId="37" xfId="4" applyNumberFormat="1" applyFont="1" applyFill="1" applyBorder="1" applyAlignment="1">
      <alignment horizontal="center" vertical="center"/>
    </xf>
    <xf numFmtId="2" fontId="9" fillId="6" borderId="26" xfId="4" applyNumberFormat="1" applyFont="1" applyFill="1" applyBorder="1" applyAlignment="1">
      <alignment horizontal="center" vertical="center"/>
    </xf>
    <xf numFmtId="1" fontId="9" fillId="5" borderId="38" xfId="4" applyNumberFormat="1" applyFont="1" applyFill="1" applyBorder="1" applyAlignment="1">
      <alignment horizontal="center" vertical="center"/>
    </xf>
    <xf numFmtId="0" fontId="9" fillId="4" borderId="13" xfId="4" applyFont="1" applyFill="1" applyBorder="1" applyAlignment="1">
      <alignment horizontal="center" vertical="center"/>
    </xf>
    <xf numFmtId="0" fontId="6" fillId="0" borderId="35" xfId="4" applyFont="1" applyBorder="1" applyAlignment="1">
      <alignment horizontal="center" vertical="center"/>
    </xf>
    <xf numFmtId="2" fontId="9" fillId="7" borderId="16" xfId="3" applyNumberFormat="1" applyFont="1" applyFill="1" applyBorder="1" applyAlignment="1">
      <alignment horizontal="center" vertical="center"/>
    </xf>
    <xf numFmtId="2" fontId="9" fillId="7" borderId="42" xfId="3" applyNumberFormat="1" applyFont="1" applyFill="1" applyBorder="1" applyAlignment="1">
      <alignment horizontal="center" vertical="center"/>
    </xf>
    <xf numFmtId="2" fontId="9" fillId="4" borderId="9" xfId="3" applyNumberFormat="1" applyFont="1" applyFill="1" applyBorder="1" applyAlignment="1">
      <alignment horizontal="center" vertical="center"/>
    </xf>
    <xf numFmtId="2" fontId="6" fillId="0" borderId="35" xfId="4" applyNumberFormat="1" applyFont="1" applyBorder="1" applyAlignment="1">
      <alignment horizontal="center"/>
    </xf>
    <xf numFmtId="2" fontId="6" fillId="0" borderId="6" xfId="4" applyNumberFormat="1" applyFont="1" applyBorder="1" applyAlignment="1">
      <alignment horizontal="center"/>
    </xf>
    <xf numFmtId="2" fontId="6" fillId="0" borderId="8" xfId="4" applyNumberFormat="1" applyFont="1" applyBorder="1" applyAlignment="1">
      <alignment horizontal="center"/>
    </xf>
    <xf numFmtId="2" fontId="6" fillId="0" borderId="49" xfId="3" applyNumberFormat="1" applyFont="1" applyBorder="1" applyAlignment="1">
      <alignment horizontal="center" vertical="center"/>
    </xf>
    <xf numFmtId="2" fontId="6" fillId="0" borderId="39" xfId="3" applyNumberFormat="1" applyFont="1" applyBorder="1" applyAlignment="1">
      <alignment horizontal="center" vertical="center"/>
    </xf>
    <xf numFmtId="2" fontId="6" fillId="0" borderId="50" xfId="3" applyNumberFormat="1" applyFont="1" applyBorder="1" applyAlignment="1">
      <alignment horizontal="center" vertical="center"/>
    </xf>
    <xf numFmtId="2" fontId="9" fillId="2" borderId="51" xfId="4" applyNumberFormat="1" applyFont="1" applyFill="1" applyBorder="1" applyAlignment="1">
      <alignment horizontal="center" vertical="center"/>
    </xf>
    <xf numFmtId="2" fontId="9" fillId="3" borderId="51" xfId="4" applyNumberFormat="1" applyFont="1" applyFill="1" applyBorder="1" applyAlignment="1">
      <alignment horizontal="center" vertical="center"/>
    </xf>
    <xf numFmtId="2" fontId="9" fillId="4" borderId="52" xfId="3" applyNumberFormat="1" applyFont="1" applyFill="1" applyBorder="1" applyAlignment="1">
      <alignment horizontal="center" vertical="center"/>
    </xf>
    <xf numFmtId="0" fontId="9" fillId="7" borderId="13" xfId="4" applyFont="1" applyFill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8" fillId="0" borderId="54" xfId="3" applyFont="1" applyBorder="1" applyAlignment="1">
      <alignment horizontal="center" vertical="center"/>
    </xf>
    <xf numFmtId="0" fontId="8" fillId="0" borderId="22" xfId="3" applyFont="1" applyBorder="1" applyAlignment="1">
      <alignment horizontal="center" vertical="center"/>
    </xf>
    <xf numFmtId="0" fontId="8" fillId="0" borderId="55" xfId="3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1" fontId="9" fillId="5" borderId="57" xfId="4" applyNumberFormat="1" applyFont="1" applyFill="1" applyBorder="1" applyAlignment="1">
      <alignment horizontal="center" vertical="center"/>
    </xf>
    <xf numFmtId="0" fontId="25" fillId="0" borderId="26" xfId="0" applyFont="1" applyBorder="1" applyAlignment="1">
      <alignment vertical="top" wrapText="1"/>
    </xf>
    <xf numFmtId="2" fontId="6" fillId="0" borderId="18" xfId="3" applyNumberFormat="1" applyFont="1" applyBorder="1" applyAlignment="1">
      <alignment vertical="center"/>
    </xf>
    <xf numFmtId="2" fontId="6" fillId="0" borderId="18" xfId="3" applyNumberFormat="1" applyFont="1" applyBorder="1" applyAlignment="1">
      <alignment horizontal="center" vertical="center"/>
    </xf>
    <xf numFmtId="0" fontId="6" fillId="0" borderId="39" xfId="4" applyFont="1" applyBorder="1" applyAlignment="1">
      <alignment horizontal="center" vertical="center"/>
    </xf>
    <xf numFmtId="2" fontId="6" fillId="0" borderId="58" xfId="4" applyNumberFormat="1" applyFont="1" applyBorder="1" applyAlignment="1">
      <alignment horizontal="center" vertical="center"/>
    </xf>
    <xf numFmtId="2" fontId="6" fillId="0" borderId="40" xfId="4" applyNumberFormat="1" applyFont="1" applyBorder="1" applyAlignment="1">
      <alignment horizontal="center" vertical="center"/>
    </xf>
    <xf numFmtId="2" fontId="6" fillId="0" borderId="59" xfId="4" applyNumberFormat="1" applyFont="1" applyBorder="1" applyAlignment="1">
      <alignment horizontal="center" vertical="center"/>
    </xf>
    <xf numFmtId="2" fontId="6" fillId="0" borderId="59" xfId="3" applyNumberFormat="1" applyFont="1" applyBorder="1" applyAlignment="1">
      <alignment horizontal="center" vertical="center"/>
    </xf>
    <xf numFmtId="2" fontId="9" fillId="4" borderId="51" xfId="3" applyNumberFormat="1" applyFont="1" applyFill="1" applyBorder="1" applyAlignment="1">
      <alignment horizontal="center" vertical="center"/>
    </xf>
    <xf numFmtId="2" fontId="9" fillId="7" borderId="51" xfId="3" applyNumberFormat="1" applyFont="1" applyFill="1" applyBorder="1" applyAlignment="1">
      <alignment horizontal="center" vertical="center"/>
    </xf>
    <xf numFmtId="2" fontId="6" fillId="0" borderId="51" xfId="3" applyNumberFormat="1" applyFont="1" applyBorder="1" applyAlignment="1">
      <alignment horizontal="center" vertical="center"/>
    </xf>
    <xf numFmtId="2" fontId="9" fillId="6" borderId="51" xfId="4" applyNumberFormat="1" applyFont="1" applyFill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3" fillId="0" borderId="0" xfId="0" applyFont="1" applyAlignment="1">
      <alignment vertical="top"/>
    </xf>
    <xf numFmtId="0" fontId="6" fillId="0" borderId="49" xfId="4" applyFont="1" applyBorder="1" applyAlignment="1">
      <alignment horizontal="center" vertical="center"/>
    </xf>
    <xf numFmtId="0" fontId="6" fillId="0" borderId="50" xfId="4" applyFont="1" applyBorder="1" applyAlignment="1">
      <alignment horizontal="center" vertical="center"/>
    </xf>
    <xf numFmtId="2" fontId="11" fillId="0" borderId="28" xfId="3" applyNumberFormat="1" applyFont="1" applyBorder="1" applyAlignment="1">
      <alignment vertical="center"/>
    </xf>
    <xf numFmtId="2" fontId="11" fillId="0" borderId="29" xfId="3" applyNumberFormat="1" applyFont="1" applyBorder="1" applyAlignment="1">
      <alignment vertical="center"/>
    </xf>
    <xf numFmtId="2" fontId="11" fillId="0" borderId="30" xfId="3" applyNumberFormat="1" applyFont="1" applyBorder="1" applyAlignment="1">
      <alignment vertical="center"/>
    </xf>
    <xf numFmtId="2" fontId="27" fillId="2" borderId="16" xfId="4" applyNumberFormat="1" applyFont="1" applyFill="1" applyBorder="1" applyAlignment="1">
      <alignment horizontal="center" vertical="center"/>
    </xf>
    <xf numFmtId="2" fontId="11" fillId="0" borderId="28" xfId="4" applyNumberFormat="1" applyFont="1" applyBorder="1" applyAlignment="1">
      <alignment horizontal="center" vertical="center"/>
    </xf>
    <xf numFmtId="2" fontId="11" fillId="0" borderId="29" xfId="4" applyNumberFormat="1" applyFont="1" applyBorder="1" applyAlignment="1">
      <alignment horizontal="center" vertical="center"/>
    </xf>
    <xf numFmtId="2" fontId="11" fillId="0" borderId="30" xfId="4" applyNumberFormat="1" applyFont="1" applyBorder="1" applyAlignment="1">
      <alignment horizontal="center" vertical="center"/>
    </xf>
    <xf numFmtId="2" fontId="27" fillId="3" borderId="16" xfId="4" applyNumberFormat="1" applyFont="1" applyFill="1" applyBorder="1" applyAlignment="1">
      <alignment horizontal="center" vertical="center"/>
    </xf>
    <xf numFmtId="2" fontId="11" fillId="0" borderId="30" xfId="3" applyNumberFormat="1" applyFont="1" applyBorder="1" applyAlignment="1">
      <alignment horizontal="center" vertical="center"/>
    </xf>
    <xf numFmtId="2" fontId="27" fillId="4" borderId="16" xfId="3" applyNumberFormat="1" applyFont="1" applyFill="1" applyBorder="1" applyAlignment="1">
      <alignment horizontal="center" vertical="center"/>
    </xf>
    <xf numFmtId="2" fontId="11" fillId="0" borderId="28" xfId="4" applyNumberFormat="1" applyFont="1" applyBorder="1" applyAlignment="1">
      <alignment horizontal="center"/>
    </xf>
    <xf numFmtId="2" fontId="11" fillId="0" borderId="29" xfId="4" applyNumberFormat="1" applyFont="1" applyBorder="1" applyAlignment="1">
      <alignment horizontal="center"/>
    </xf>
    <xf numFmtId="2" fontId="11" fillId="0" borderId="30" xfId="4" applyNumberFormat="1" applyFont="1" applyBorder="1" applyAlignment="1">
      <alignment horizontal="center"/>
    </xf>
    <xf numFmtId="2" fontId="11" fillId="0" borderId="16" xfId="3" applyNumberFormat="1" applyFont="1" applyBorder="1" applyAlignment="1">
      <alignment horizontal="center" vertical="center"/>
    </xf>
    <xf numFmtId="2" fontId="27" fillId="6" borderId="16" xfId="4" applyNumberFormat="1" applyFont="1" applyFill="1" applyBorder="1" applyAlignment="1">
      <alignment horizontal="center" vertical="center"/>
    </xf>
    <xf numFmtId="1" fontId="27" fillId="5" borderId="32" xfId="4" applyNumberFormat="1" applyFont="1" applyFill="1" applyBorder="1" applyAlignment="1">
      <alignment horizontal="center" vertical="center"/>
    </xf>
    <xf numFmtId="2" fontId="11" fillId="0" borderId="21" xfId="3" applyNumberFormat="1" applyFont="1" applyBorder="1" applyAlignment="1">
      <alignment vertical="center"/>
    </xf>
    <xf numFmtId="2" fontId="11" fillId="0" borderId="22" xfId="3" applyNumberFormat="1" applyFont="1" applyBorder="1" applyAlignment="1">
      <alignment vertical="center"/>
    </xf>
    <xf numFmtId="2" fontId="11" fillId="0" borderId="23" xfId="3" applyNumberFormat="1" applyFont="1" applyBorder="1" applyAlignment="1">
      <alignment vertical="center"/>
    </xf>
    <xf numFmtId="2" fontId="27" fillId="2" borderId="14" xfId="4" applyNumberFormat="1" applyFont="1" applyFill="1" applyBorder="1" applyAlignment="1">
      <alignment horizontal="center" vertical="center"/>
    </xf>
    <xf numFmtId="2" fontId="11" fillId="0" borderId="21" xfId="4" applyNumberFormat="1" applyFont="1" applyBorder="1" applyAlignment="1">
      <alignment horizontal="center" vertical="center"/>
    </xf>
    <xf numFmtId="2" fontId="11" fillId="0" borderId="22" xfId="4" applyNumberFormat="1" applyFont="1" applyBorder="1" applyAlignment="1">
      <alignment horizontal="center" vertical="center"/>
    </xf>
    <xf numFmtId="2" fontId="11" fillId="0" borderId="23" xfId="4" applyNumberFormat="1" applyFont="1" applyBorder="1" applyAlignment="1">
      <alignment horizontal="center" vertical="center"/>
    </xf>
    <xf numFmtId="2" fontId="27" fillId="3" borderId="14" xfId="4" applyNumberFormat="1" applyFont="1" applyFill="1" applyBorder="1" applyAlignment="1">
      <alignment horizontal="center" vertical="center"/>
    </xf>
    <xf numFmtId="2" fontId="11" fillId="0" borderId="23" xfId="3" applyNumberFormat="1" applyFont="1" applyBorder="1" applyAlignment="1">
      <alignment horizontal="center" vertical="center"/>
    </xf>
    <xf numFmtId="2" fontId="27" fillId="4" borderId="14" xfId="3" applyNumberFormat="1" applyFont="1" applyFill="1" applyBorder="1" applyAlignment="1">
      <alignment horizontal="center" vertical="center"/>
    </xf>
    <xf numFmtId="2" fontId="11" fillId="0" borderId="14" xfId="3" applyNumberFormat="1" applyFont="1" applyBorder="1" applyAlignment="1">
      <alignment horizontal="center" vertical="center"/>
    </xf>
    <xf numFmtId="2" fontId="27" fillId="6" borderId="14" xfId="4" applyNumberFormat="1" applyFont="1" applyFill="1" applyBorder="1" applyAlignment="1">
      <alignment horizontal="center" vertical="center"/>
    </xf>
    <xf numFmtId="1" fontId="27" fillId="5" borderId="33" xfId="4" applyNumberFormat="1" applyFont="1" applyFill="1" applyBorder="1" applyAlignment="1">
      <alignment horizontal="center" vertical="center"/>
    </xf>
    <xf numFmtId="2" fontId="11" fillId="0" borderId="25" xfId="3" applyNumberFormat="1" applyFont="1" applyBorder="1" applyAlignment="1">
      <alignment vertical="center"/>
    </xf>
    <xf numFmtId="2" fontId="11" fillId="0" borderId="26" xfId="3" applyNumberFormat="1" applyFont="1" applyBorder="1" applyAlignment="1">
      <alignment vertical="center"/>
    </xf>
    <xf numFmtId="2" fontId="11" fillId="0" borderId="17" xfId="3" applyNumberFormat="1" applyFont="1" applyBorder="1" applyAlignment="1">
      <alignment vertical="center"/>
    </xf>
    <xf numFmtId="2" fontId="27" fillId="2" borderId="15" xfId="4" applyNumberFormat="1" applyFont="1" applyFill="1" applyBorder="1" applyAlignment="1">
      <alignment horizontal="center" vertical="center"/>
    </xf>
    <xf numFmtId="2" fontId="11" fillId="0" borderId="25" xfId="4" applyNumberFormat="1" applyFont="1" applyBorder="1" applyAlignment="1">
      <alignment horizontal="center" vertical="center"/>
    </xf>
    <xf numFmtId="2" fontId="11" fillId="0" borderId="26" xfId="4" applyNumberFormat="1" applyFont="1" applyBorder="1" applyAlignment="1">
      <alignment horizontal="center" vertical="center"/>
    </xf>
    <xf numFmtId="2" fontId="11" fillId="0" borderId="17" xfId="4" applyNumberFormat="1" applyFont="1" applyBorder="1" applyAlignment="1">
      <alignment horizontal="center" vertical="center"/>
    </xf>
    <xf numFmtId="2" fontId="27" fillId="3" borderId="15" xfId="4" applyNumberFormat="1" applyFont="1" applyFill="1" applyBorder="1" applyAlignment="1">
      <alignment horizontal="center" vertical="center"/>
    </xf>
    <xf numFmtId="2" fontId="11" fillId="0" borderId="17" xfId="3" applyNumberFormat="1" applyFont="1" applyBorder="1" applyAlignment="1">
      <alignment horizontal="center" vertical="center"/>
    </xf>
    <xf numFmtId="2" fontId="27" fillId="4" borderId="15" xfId="3" applyNumberFormat="1" applyFont="1" applyFill="1" applyBorder="1" applyAlignment="1">
      <alignment horizontal="center" vertical="center"/>
    </xf>
    <xf numFmtId="2" fontId="11" fillId="0" borderId="15" xfId="3" applyNumberFormat="1" applyFont="1" applyBorder="1" applyAlignment="1">
      <alignment horizontal="center" vertical="center"/>
    </xf>
    <xf numFmtId="2" fontId="27" fillId="6" borderId="15" xfId="4" applyNumberFormat="1" applyFont="1" applyFill="1" applyBorder="1" applyAlignment="1">
      <alignment horizontal="center" vertical="center"/>
    </xf>
    <xf numFmtId="1" fontId="27" fillId="5" borderId="34" xfId="4" applyNumberFormat="1" applyFont="1" applyFill="1" applyBorder="1" applyAlignment="1">
      <alignment horizontal="center" vertical="center"/>
    </xf>
    <xf numFmtId="0" fontId="25" fillId="0" borderId="19" xfId="0" applyFont="1" applyBorder="1" applyAlignment="1">
      <alignment horizontal="center" vertical="center" wrapText="1"/>
    </xf>
    <xf numFmtId="0" fontId="25" fillId="0" borderId="26" xfId="0" applyFont="1" applyBorder="1" applyAlignment="1">
      <alignment wrapText="1"/>
    </xf>
    <xf numFmtId="0" fontId="25" fillId="0" borderId="26" xfId="0" applyFont="1" applyBorder="1" applyAlignment="1">
      <alignment horizontal="center" vertical="center" wrapText="1"/>
    </xf>
    <xf numFmtId="0" fontId="6" fillId="0" borderId="61" xfId="4" applyFont="1" applyBorder="1" applyAlignment="1">
      <alignment horizontal="center"/>
    </xf>
    <xf numFmtId="0" fontId="25" fillId="0" borderId="40" xfId="0" applyFont="1" applyBorder="1" applyAlignment="1">
      <alignment wrapText="1"/>
    </xf>
    <xf numFmtId="0" fontId="26" fillId="0" borderId="40" xfId="0" applyFont="1" applyBorder="1" applyAlignment="1">
      <alignment horizontal="center" vertical="center"/>
    </xf>
    <xf numFmtId="0" fontId="9" fillId="0" borderId="31" xfId="4" applyFont="1" applyBorder="1" applyAlignment="1">
      <alignment horizontal="center" vertical="center"/>
    </xf>
    <xf numFmtId="0" fontId="9" fillId="0" borderId="15" xfId="4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top"/>
    </xf>
    <xf numFmtId="0" fontId="25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wrapText="1"/>
    </xf>
    <xf numFmtId="0" fontId="25" fillId="0" borderId="62" xfId="0" applyFont="1" applyBorder="1" applyAlignment="1">
      <alignment wrapText="1"/>
    </xf>
    <xf numFmtId="0" fontId="25" fillId="0" borderId="22" xfId="0" applyFont="1" applyBorder="1" applyAlignment="1">
      <alignment horizontal="center" vertical="center"/>
    </xf>
    <xf numFmtId="0" fontId="10" fillId="0" borderId="19" xfId="0" applyFont="1" applyBorder="1" applyAlignment="1">
      <alignment vertical="top" wrapText="1"/>
    </xf>
    <xf numFmtId="0" fontId="10" fillId="0" borderId="19" xfId="0" applyFont="1" applyBorder="1" applyAlignment="1">
      <alignment wrapText="1"/>
    </xf>
    <xf numFmtId="0" fontId="25" fillId="0" borderId="26" xfId="0" applyFont="1" applyBorder="1" applyAlignment="1">
      <alignment horizontal="left" vertical="top" wrapText="1"/>
    </xf>
    <xf numFmtId="0" fontId="25" fillId="0" borderId="26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25" fillId="0" borderId="19" xfId="0" applyFont="1" applyBorder="1" applyAlignment="1">
      <alignment vertical="center" wrapText="1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center" vertical="center"/>
    </xf>
    <xf numFmtId="2" fontId="6" fillId="0" borderId="0" xfId="3" applyNumberFormat="1" applyFont="1" applyAlignment="1">
      <alignment horizontal="center" vertical="center"/>
    </xf>
    <xf numFmtId="2" fontId="6" fillId="0" borderId="0" xfId="4" applyNumberFormat="1" applyFont="1" applyAlignment="1">
      <alignment horizontal="center" vertical="center"/>
    </xf>
    <xf numFmtId="2" fontId="9" fillId="0" borderId="0" xfId="4" applyNumberFormat="1" applyFont="1" applyAlignment="1">
      <alignment horizontal="center" vertical="center"/>
    </xf>
    <xf numFmtId="2" fontId="9" fillId="0" borderId="0" xfId="3" applyNumberFormat="1" applyFont="1" applyAlignment="1">
      <alignment horizontal="center" vertical="center"/>
    </xf>
    <xf numFmtId="1" fontId="9" fillId="0" borderId="0" xfId="4" applyNumberFormat="1" applyFont="1" applyAlignment="1">
      <alignment horizontal="center" vertical="center"/>
    </xf>
    <xf numFmtId="2" fontId="6" fillId="0" borderId="18" xfId="4" applyNumberFormat="1" applyFont="1" applyBorder="1" applyAlignment="1">
      <alignment horizontal="center" vertical="center"/>
    </xf>
    <xf numFmtId="2" fontId="6" fillId="0" borderId="20" xfId="4" applyNumberFormat="1" applyFont="1" applyBorder="1" applyAlignment="1">
      <alignment horizontal="center" vertical="center"/>
    </xf>
    <xf numFmtId="0" fontId="26" fillId="0" borderId="0" xfId="0" applyFont="1" applyAlignment="1">
      <alignment wrapText="1"/>
    </xf>
    <xf numFmtId="0" fontId="6" fillId="0" borderId="0" xfId="2" applyFont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25" fillId="0" borderId="44" xfId="0" applyFont="1" applyBorder="1" applyAlignment="1">
      <alignment wrapText="1"/>
    </xf>
    <xf numFmtId="0" fontId="25" fillId="0" borderId="25" xfId="0" applyFont="1" applyBorder="1" applyAlignment="1">
      <alignment horizontal="center" vertical="center"/>
    </xf>
    <xf numFmtId="0" fontId="24" fillId="0" borderId="0" xfId="0" applyFont="1" applyAlignment="1" applyProtection="1">
      <alignment horizontal="center" vertical="top"/>
      <protection locked="0"/>
    </xf>
    <xf numFmtId="0" fontId="23" fillId="0" borderId="0" xfId="0" applyFont="1" applyAlignment="1" applyProtection="1">
      <alignment horizontal="center" vertical="top" wrapText="1"/>
      <protection locked="0"/>
    </xf>
    <xf numFmtId="0" fontId="23" fillId="0" borderId="0" xfId="0" applyFont="1" applyAlignment="1" applyProtection="1">
      <alignment horizontal="center" vertical="top"/>
      <protection locked="0"/>
    </xf>
    <xf numFmtId="0" fontId="13" fillId="0" borderId="0" xfId="0" applyFont="1" applyAlignment="1">
      <alignment horizontal="right" vertical="top" wrapText="1"/>
    </xf>
    <xf numFmtId="0" fontId="13" fillId="0" borderId="0" xfId="0" applyFont="1" applyAlignment="1">
      <alignment horizontal="right" vertical="top"/>
    </xf>
    <xf numFmtId="0" fontId="6" fillId="0" borderId="2" xfId="3" applyFont="1" applyBorder="1" applyAlignment="1">
      <alignment horizontal="center"/>
    </xf>
    <xf numFmtId="0" fontId="6" fillId="0" borderId="3" xfId="3" applyFont="1" applyBorder="1" applyAlignment="1">
      <alignment horizontal="center"/>
    </xf>
    <xf numFmtId="0" fontId="6" fillId="0" borderId="53" xfId="3" applyFont="1" applyBorder="1" applyAlignment="1">
      <alignment horizontal="center"/>
    </xf>
    <xf numFmtId="0" fontId="6" fillId="0" borderId="2" xfId="4" applyFont="1" applyBorder="1" applyAlignment="1">
      <alignment horizontal="center"/>
    </xf>
    <xf numFmtId="0" fontId="6" fillId="0" borderId="3" xfId="4" applyFont="1" applyBorder="1" applyAlignment="1">
      <alignment horizontal="center"/>
    </xf>
    <xf numFmtId="0" fontId="6" fillId="0" borderId="53" xfId="4" applyFont="1" applyBorder="1" applyAlignment="1">
      <alignment horizontal="center"/>
    </xf>
    <xf numFmtId="0" fontId="6" fillId="0" borderId="7" xfId="4" applyFont="1" applyBorder="1" applyAlignment="1">
      <alignment horizontal="center" vertical="center"/>
    </xf>
    <xf numFmtId="0" fontId="6" fillId="0" borderId="9" xfId="4" applyFont="1" applyBorder="1" applyAlignment="1">
      <alignment horizontal="center" vertical="center"/>
    </xf>
    <xf numFmtId="0" fontId="21" fillId="0" borderId="0" xfId="3" applyFont="1" applyAlignment="1">
      <alignment horizontal="center" vertical="center" wrapText="1"/>
    </xf>
    <xf numFmtId="0" fontId="22" fillId="0" borderId="0" xfId="0" applyFont="1" applyAlignment="1">
      <alignment horizontal="center" vertical="top"/>
    </xf>
    <xf numFmtId="0" fontId="8" fillId="0" borderId="30" xfId="3" applyFont="1" applyBorder="1" applyAlignment="1">
      <alignment horizontal="center" vertical="center"/>
    </xf>
    <xf numFmtId="0" fontId="8" fillId="0" borderId="23" xfId="3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/>
    </xf>
    <xf numFmtId="0" fontId="17" fillId="0" borderId="49" xfId="0" applyFont="1" applyBorder="1" applyAlignment="1" applyProtection="1">
      <alignment horizontal="center" vertical="center"/>
      <protection locked="0"/>
    </xf>
    <xf numFmtId="0" fontId="17" fillId="0" borderId="29" xfId="0" applyFont="1" applyBorder="1" applyAlignment="1" applyProtection="1">
      <alignment horizontal="center" vertical="center"/>
      <protection locked="0"/>
    </xf>
    <xf numFmtId="0" fontId="17" fillId="0" borderId="36" xfId="0" applyFont="1" applyBorder="1" applyAlignment="1" applyProtection="1">
      <alignment horizontal="center" vertical="center"/>
      <protection locked="0"/>
    </xf>
    <xf numFmtId="0" fontId="17" fillId="0" borderId="49" xfId="3" applyFont="1" applyBorder="1" applyAlignment="1">
      <alignment horizontal="center" vertical="center" wrapText="1"/>
    </xf>
    <xf numFmtId="0" fontId="17" fillId="0" borderId="36" xfId="3" applyFont="1" applyBorder="1" applyAlignment="1">
      <alignment horizontal="center" vertical="center"/>
    </xf>
    <xf numFmtId="0" fontId="17" fillId="0" borderId="49" xfId="0" applyFont="1" applyBorder="1" applyAlignment="1" applyProtection="1">
      <alignment horizontal="center" vertical="center" wrapText="1"/>
      <protection locked="0"/>
    </xf>
    <xf numFmtId="0" fontId="17" fillId="0" borderId="7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/>
    </xf>
    <xf numFmtId="0" fontId="8" fillId="0" borderId="12" xfId="3" applyFont="1" applyBorder="1" applyAlignment="1">
      <alignment horizontal="center" vertical="center"/>
    </xf>
    <xf numFmtId="0" fontId="8" fillId="0" borderId="56" xfId="3" applyFont="1" applyBorder="1" applyAlignment="1">
      <alignment horizontal="center" vertical="center"/>
    </xf>
    <xf numFmtId="0" fontId="25" fillId="0" borderId="40" xfId="0" applyFont="1" applyBorder="1" applyAlignment="1">
      <alignment vertical="top" wrapText="1"/>
    </xf>
    <xf numFmtId="0" fontId="9" fillId="0" borderId="2" xfId="4" applyFont="1" applyBorder="1" applyAlignment="1">
      <alignment horizontal="center" vertical="center"/>
    </xf>
    <xf numFmtId="0" fontId="9" fillId="0" borderId="1" xfId="4" applyFont="1" applyBorder="1" applyAlignment="1">
      <alignment horizontal="center" vertical="center"/>
    </xf>
    <xf numFmtId="0" fontId="10" fillId="7" borderId="29" xfId="0" applyFont="1" applyFill="1" applyBorder="1" applyAlignment="1">
      <alignment horizontal="center" vertical="center"/>
    </xf>
    <xf numFmtId="0" fontId="10" fillId="7" borderId="19" xfId="0" applyFont="1" applyFill="1" applyBorder="1" applyAlignment="1">
      <alignment horizontal="center" vertical="center"/>
    </xf>
    <xf numFmtId="0" fontId="10" fillId="7" borderId="20" xfId="0" applyFont="1" applyFill="1" applyBorder="1" applyAlignment="1">
      <alignment horizontal="center" vertical="center"/>
    </xf>
    <xf numFmtId="0" fontId="10" fillId="7" borderId="26" xfId="0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_Соло (дев)" xfId="3" xr:uid="{00000000-0005-0000-0000-000003000000}"/>
    <cellStyle name="Обычный_Соло (мал)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1</xdr:row>
      <xdr:rowOff>85725</xdr:rowOff>
    </xdr:from>
    <xdr:to>
      <xdr:col>1</xdr:col>
      <xdr:colOff>1047750</xdr:colOff>
      <xdr:row>1</xdr:row>
      <xdr:rowOff>781050</xdr:rowOff>
    </xdr:to>
    <xdr:pic>
      <xdr:nvPicPr>
        <xdr:cNvPr id="68815" name="Picture 15" descr="Эмблема">
          <a:extLst>
            <a:ext uri="{FF2B5EF4-FFF2-40B4-BE49-F238E27FC236}">
              <a16:creationId xmlns:a16="http://schemas.microsoft.com/office/drawing/2014/main" id="{00000000-0008-0000-0000-0000CF0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18000" contrast="36000"/>
        </a:blip>
        <a:srcRect/>
        <a:stretch>
          <a:fillRect/>
        </a:stretch>
      </xdr:blipFill>
      <xdr:spPr bwMode="auto">
        <a:xfrm>
          <a:off x="419100" y="371475"/>
          <a:ext cx="8382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1</xdr:row>
      <xdr:rowOff>161925</xdr:rowOff>
    </xdr:from>
    <xdr:to>
      <xdr:col>1</xdr:col>
      <xdr:colOff>1247775</xdr:colOff>
      <xdr:row>1</xdr:row>
      <xdr:rowOff>857250</xdr:rowOff>
    </xdr:to>
    <xdr:pic>
      <xdr:nvPicPr>
        <xdr:cNvPr id="66817" name="Picture 15" descr="Эмблема">
          <a:extLst>
            <a:ext uri="{FF2B5EF4-FFF2-40B4-BE49-F238E27FC236}">
              <a16:creationId xmlns:a16="http://schemas.microsoft.com/office/drawing/2014/main" id="{00000000-0008-0000-0100-000001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18000" contrast="36000"/>
        </a:blip>
        <a:srcRect/>
        <a:stretch>
          <a:fillRect/>
        </a:stretch>
      </xdr:blipFill>
      <xdr:spPr bwMode="auto">
        <a:xfrm>
          <a:off x="619125" y="447675"/>
          <a:ext cx="8382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1</xdr:row>
      <xdr:rowOff>180975</xdr:rowOff>
    </xdr:from>
    <xdr:to>
      <xdr:col>1</xdr:col>
      <xdr:colOff>1247775</xdr:colOff>
      <xdr:row>1</xdr:row>
      <xdr:rowOff>876300</xdr:rowOff>
    </xdr:to>
    <xdr:pic>
      <xdr:nvPicPr>
        <xdr:cNvPr id="70985" name="Picture 15" descr="Эмблема">
          <a:extLst>
            <a:ext uri="{FF2B5EF4-FFF2-40B4-BE49-F238E27FC236}">
              <a16:creationId xmlns:a16="http://schemas.microsoft.com/office/drawing/2014/main" id="{00000000-0008-0000-0300-0000491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18000" contrast="36000"/>
        </a:blip>
        <a:srcRect/>
        <a:stretch>
          <a:fillRect/>
        </a:stretch>
      </xdr:blipFill>
      <xdr:spPr bwMode="auto">
        <a:xfrm>
          <a:off x="619125" y="466725"/>
          <a:ext cx="8382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1</xdr:row>
      <xdr:rowOff>171450</xdr:rowOff>
    </xdr:from>
    <xdr:to>
      <xdr:col>1</xdr:col>
      <xdr:colOff>1219200</xdr:colOff>
      <xdr:row>1</xdr:row>
      <xdr:rowOff>866775</xdr:rowOff>
    </xdr:to>
    <xdr:pic>
      <xdr:nvPicPr>
        <xdr:cNvPr id="74939" name="Picture 15" descr="Эмблема">
          <a:extLst>
            <a:ext uri="{FF2B5EF4-FFF2-40B4-BE49-F238E27FC236}">
              <a16:creationId xmlns:a16="http://schemas.microsoft.com/office/drawing/2014/main" id="{00000000-0008-0000-0400-0000BB2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18000" contrast="36000"/>
        </a:blip>
        <a:srcRect/>
        <a:stretch>
          <a:fillRect/>
        </a:stretch>
      </xdr:blipFill>
      <xdr:spPr bwMode="auto">
        <a:xfrm>
          <a:off x="590550" y="457200"/>
          <a:ext cx="8382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1</xdr:row>
      <xdr:rowOff>161925</xdr:rowOff>
    </xdr:from>
    <xdr:to>
      <xdr:col>1</xdr:col>
      <xdr:colOff>1190625</xdr:colOff>
      <xdr:row>1</xdr:row>
      <xdr:rowOff>857250</xdr:rowOff>
    </xdr:to>
    <xdr:pic>
      <xdr:nvPicPr>
        <xdr:cNvPr id="75951" name="Picture 15" descr="Эмблема">
          <a:extLst>
            <a:ext uri="{FF2B5EF4-FFF2-40B4-BE49-F238E27FC236}">
              <a16:creationId xmlns:a16="http://schemas.microsoft.com/office/drawing/2014/main" id="{00000000-0008-0000-0500-0000AF2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18000" contrast="36000"/>
        </a:blip>
        <a:srcRect/>
        <a:stretch>
          <a:fillRect/>
        </a:stretch>
      </xdr:blipFill>
      <xdr:spPr bwMode="auto">
        <a:xfrm>
          <a:off x="561975" y="447675"/>
          <a:ext cx="8382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1</xdr:row>
      <xdr:rowOff>161925</xdr:rowOff>
    </xdr:from>
    <xdr:to>
      <xdr:col>1</xdr:col>
      <xdr:colOff>1295400</xdr:colOff>
      <xdr:row>1</xdr:row>
      <xdr:rowOff>857250</xdr:rowOff>
    </xdr:to>
    <xdr:pic>
      <xdr:nvPicPr>
        <xdr:cNvPr id="79014" name="Picture 15" descr="Эмблема">
          <a:extLst>
            <a:ext uri="{FF2B5EF4-FFF2-40B4-BE49-F238E27FC236}">
              <a16:creationId xmlns:a16="http://schemas.microsoft.com/office/drawing/2014/main" id="{00000000-0008-0000-0600-0000A63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18000" contrast="36000"/>
        </a:blip>
        <a:srcRect/>
        <a:stretch>
          <a:fillRect/>
        </a:stretch>
      </xdr:blipFill>
      <xdr:spPr bwMode="auto">
        <a:xfrm>
          <a:off x="666750" y="447675"/>
          <a:ext cx="8382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1</xdr:row>
      <xdr:rowOff>66675</xdr:rowOff>
    </xdr:from>
    <xdr:to>
      <xdr:col>1</xdr:col>
      <xdr:colOff>1228725</xdr:colOff>
      <xdr:row>1</xdr:row>
      <xdr:rowOff>762000</xdr:rowOff>
    </xdr:to>
    <xdr:pic>
      <xdr:nvPicPr>
        <xdr:cNvPr id="76975" name="Picture 15" descr="Эмблема">
          <a:extLst>
            <a:ext uri="{FF2B5EF4-FFF2-40B4-BE49-F238E27FC236}">
              <a16:creationId xmlns:a16="http://schemas.microsoft.com/office/drawing/2014/main" id="{00000000-0008-0000-0700-0000AF2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18000" contrast="36000"/>
        </a:blip>
        <a:srcRect/>
        <a:stretch>
          <a:fillRect/>
        </a:stretch>
      </xdr:blipFill>
      <xdr:spPr bwMode="auto">
        <a:xfrm>
          <a:off x="600075" y="352425"/>
          <a:ext cx="8382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1</xdr:row>
      <xdr:rowOff>133350</xdr:rowOff>
    </xdr:from>
    <xdr:to>
      <xdr:col>1</xdr:col>
      <xdr:colOff>1209675</xdr:colOff>
      <xdr:row>1</xdr:row>
      <xdr:rowOff>828675</xdr:rowOff>
    </xdr:to>
    <xdr:pic>
      <xdr:nvPicPr>
        <xdr:cNvPr id="78000" name="Picture 15" descr="Эмблема">
          <a:extLst>
            <a:ext uri="{FF2B5EF4-FFF2-40B4-BE49-F238E27FC236}">
              <a16:creationId xmlns:a16="http://schemas.microsoft.com/office/drawing/2014/main" id="{00000000-0008-0000-0800-0000B0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18000" contrast="36000"/>
        </a:blip>
        <a:srcRect/>
        <a:stretch>
          <a:fillRect/>
        </a:stretch>
      </xdr:blipFill>
      <xdr:spPr bwMode="auto">
        <a:xfrm>
          <a:off x="581025" y="419100"/>
          <a:ext cx="8382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</xdr:row>
      <xdr:rowOff>104775</xdr:rowOff>
    </xdr:from>
    <xdr:to>
      <xdr:col>1</xdr:col>
      <xdr:colOff>1076325</xdr:colOff>
      <xdr:row>1</xdr:row>
      <xdr:rowOff>876300</xdr:rowOff>
    </xdr:to>
    <xdr:pic>
      <xdr:nvPicPr>
        <xdr:cNvPr id="79993" name="Picture 15" descr="Эмблема">
          <a:extLst>
            <a:ext uri="{FF2B5EF4-FFF2-40B4-BE49-F238E27FC236}">
              <a16:creationId xmlns:a16="http://schemas.microsoft.com/office/drawing/2014/main" id="{00000000-0008-0000-0900-0000793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18000" contrast="36000"/>
        </a:blip>
        <a:srcRect/>
        <a:stretch>
          <a:fillRect/>
        </a:stretch>
      </xdr:blipFill>
      <xdr:spPr bwMode="auto">
        <a:xfrm>
          <a:off x="523875" y="428625"/>
          <a:ext cx="838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5"/>
  <sheetViews>
    <sheetView view="pageBreakPreview" zoomScaleSheetLayoutView="100" workbookViewId="0">
      <selection activeCell="F19" sqref="F19"/>
    </sheetView>
  </sheetViews>
  <sheetFormatPr defaultRowHeight="12.75" x14ac:dyDescent="0.2"/>
  <cols>
    <col min="1" max="1" width="3.140625" bestFit="1" customWidth="1"/>
    <col min="2" max="2" width="20.85546875" customWidth="1"/>
    <col min="3" max="3" width="10" customWidth="1"/>
    <col min="4" max="7" width="4.7109375" customWidth="1"/>
    <col min="8" max="8" width="5.140625" customWidth="1"/>
    <col min="9" max="11" width="5.7109375" customWidth="1"/>
    <col min="12" max="12" width="4.28515625" customWidth="1"/>
    <col min="13" max="13" width="4.7109375" customWidth="1"/>
    <col min="14" max="14" width="4.85546875" customWidth="1"/>
    <col min="15" max="15" width="5.28515625" customWidth="1"/>
    <col min="16" max="16" width="5.140625" customWidth="1"/>
    <col min="17" max="17" width="4.5703125" customWidth="1"/>
    <col min="18" max="18" width="5.140625" customWidth="1"/>
    <col min="19" max="19" width="6.42578125" customWidth="1"/>
    <col min="20" max="20" width="5.7109375" customWidth="1"/>
    <col min="21" max="21" width="7.140625" customWidth="1"/>
    <col min="22" max="22" width="6.42578125" customWidth="1"/>
    <col min="25" max="25" width="12.7109375" bestFit="1" customWidth="1"/>
    <col min="27" max="27" width="12.7109375" bestFit="1" customWidth="1"/>
    <col min="29" max="29" width="12.7109375" bestFit="1" customWidth="1"/>
    <col min="32" max="32" width="9.140625" style="4"/>
  </cols>
  <sheetData>
    <row r="1" spans="1:40" ht="22.5" x14ac:dyDescent="0.2">
      <c r="A1" s="1"/>
      <c r="B1" s="2"/>
      <c r="C1" s="3"/>
      <c r="D1" s="299" t="s">
        <v>51</v>
      </c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6"/>
      <c r="R1" s="6"/>
      <c r="S1" s="6"/>
      <c r="T1" s="7"/>
      <c r="U1" s="7"/>
      <c r="V1" s="1"/>
      <c r="W1" s="1"/>
      <c r="X1" s="4"/>
      <c r="Y1" s="4"/>
      <c r="Z1" s="4"/>
      <c r="AA1" s="4"/>
      <c r="AB1" s="4"/>
      <c r="AC1" s="4"/>
      <c r="AD1" s="4"/>
      <c r="AE1" s="4"/>
    </row>
    <row r="2" spans="1:40" ht="75.75" customHeight="1" x14ac:dyDescent="0.2">
      <c r="A2" s="7"/>
      <c r="B2" s="7"/>
      <c r="C2" s="300" t="s">
        <v>58</v>
      </c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2" t="s">
        <v>59</v>
      </c>
      <c r="U2" s="303"/>
      <c r="V2" s="303"/>
      <c r="W2" s="7"/>
      <c r="X2" s="7"/>
      <c r="Y2" s="7"/>
      <c r="Z2" s="7"/>
      <c r="AA2" s="7"/>
      <c r="AB2" s="7"/>
      <c r="AC2" s="7"/>
      <c r="AD2" s="7"/>
      <c r="AE2" s="7"/>
      <c r="AF2" s="5"/>
    </row>
    <row r="3" spans="1:40" ht="15.75" x14ac:dyDescent="0.25">
      <c r="A3" s="37"/>
      <c r="B3" s="1"/>
      <c r="C3" s="1"/>
      <c r="D3" s="37"/>
      <c r="E3" s="37"/>
      <c r="F3" s="37"/>
      <c r="G3" s="37"/>
      <c r="H3" s="37"/>
      <c r="I3" s="1"/>
      <c r="J3" s="37"/>
      <c r="L3" s="39"/>
      <c r="M3" s="39"/>
      <c r="N3" s="39"/>
      <c r="O3" s="38" t="s">
        <v>22</v>
      </c>
      <c r="P3" s="38"/>
      <c r="Q3" s="33"/>
      <c r="R3" s="36"/>
      <c r="S3" s="1"/>
      <c r="T3" s="1"/>
      <c r="V3" s="1"/>
      <c r="W3" s="8"/>
      <c r="X3" s="8"/>
      <c r="Y3" s="10"/>
      <c r="Z3" s="8"/>
      <c r="AA3" s="8"/>
      <c r="AB3" s="8"/>
      <c r="AC3" s="8"/>
      <c r="AD3" s="8"/>
      <c r="AE3" s="8"/>
      <c r="AF3" s="5"/>
    </row>
    <row r="4" spans="1:40" ht="16.5" thickBot="1" x14ac:dyDescent="0.3">
      <c r="A4" s="37"/>
      <c r="B4" s="1"/>
      <c r="C4" s="1"/>
      <c r="D4" s="37"/>
      <c r="E4" s="37"/>
      <c r="F4" s="37"/>
      <c r="G4" s="37"/>
      <c r="H4" s="37"/>
      <c r="I4" s="1"/>
      <c r="J4" s="37"/>
      <c r="K4" s="38"/>
      <c r="L4" s="39"/>
      <c r="M4" s="39"/>
      <c r="N4" s="39"/>
      <c r="O4" s="39"/>
      <c r="P4" s="33"/>
      <c r="Q4" s="33"/>
      <c r="R4" s="36"/>
      <c r="S4" s="1"/>
      <c r="T4" s="1"/>
      <c r="V4" s="1"/>
      <c r="W4" s="8"/>
      <c r="X4" s="8"/>
      <c r="Y4" s="10"/>
      <c r="Z4" s="8"/>
      <c r="AA4" s="8"/>
      <c r="AB4" s="8"/>
      <c r="AC4" s="8"/>
      <c r="AD4" s="8"/>
      <c r="AE4" s="8"/>
      <c r="AF4" s="5"/>
    </row>
    <row r="5" spans="1:40" ht="15.75" thickBot="1" x14ac:dyDescent="0.3">
      <c r="A5" s="12"/>
      <c r="B5" s="15"/>
      <c r="C5" s="266"/>
      <c r="D5" s="304" t="s">
        <v>1</v>
      </c>
      <c r="E5" s="305"/>
      <c r="F5" s="305"/>
      <c r="G5" s="305"/>
      <c r="H5" s="306"/>
      <c r="I5" s="305" t="s">
        <v>0</v>
      </c>
      <c r="J5" s="305"/>
      <c r="K5" s="305"/>
      <c r="L5" s="305"/>
      <c r="M5" s="305"/>
      <c r="N5" s="304" t="s">
        <v>2</v>
      </c>
      <c r="O5" s="305"/>
      <c r="P5" s="306"/>
      <c r="Q5" s="307" t="s">
        <v>3</v>
      </c>
      <c r="R5" s="308"/>
      <c r="S5" s="308"/>
      <c r="T5" s="309"/>
      <c r="U5" s="15"/>
      <c r="V5" s="310" t="s">
        <v>4</v>
      </c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</row>
    <row r="6" spans="1:40" ht="30.75" thickBot="1" x14ac:dyDescent="0.3">
      <c r="A6" s="20" t="s">
        <v>5</v>
      </c>
      <c r="B6" s="269" t="s">
        <v>6</v>
      </c>
      <c r="C6" s="270" t="s">
        <v>17</v>
      </c>
      <c r="D6" s="18">
        <v>1</v>
      </c>
      <c r="E6" s="19">
        <v>2</v>
      </c>
      <c r="F6" s="19">
        <v>3</v>
      </c>
      <c r="G6" s="22">
        <v>4</v>
      </c>
      <c r="H6" s="23" t="s">
        <v>7</v>
      </c>
      <c r="I6" s="24">
        <v>5</v>
      </c>
      <c r="J6" s="25">
        <v>6</v>
      </c>
      <c r="K6" s="25">
        <v>7</v>
      </c>
      <c r="L6" s="26">
        <v>8</v>
      </c>
      <c r="M6" s="27" t="s">
        <v>7</v>
      </c>
      <c r="N6" s="18">
        <v>9</v>
      </c>
      <c r="O6" s="22">
        <v>10</v>
      </c>
      <c r="P6" s="28" t="s">
        <v>7</v>
      </c>
      <c r="Q6" s="18" t="s">
        <v>8</v>
      </c>
      <c r="R6" s="19" t="s">
        <v>9</v>
      </c>
      <c r="S6" s="29" t="s">
        <v>19</v>
      </c>
      <c r="T6" s="30" t="s">
        <v>18</v>
      </c>
      <c r="U6" s="31" t="s">
        <v>10</v>
      </c>
      <c r="V6" s="311"/>
      <c r="W6" s="16"/>
      <c r="X6" s="16"/>
      <c r="Y6" s="16" t="s">
        <v>11</v>
      </c>
      <c r="Z6" s="17"/>
      <c r="AA6" s="16" t="s">
        <v>12</v>
      </c>
      <c r="AB6" s="17"/>
      <c r="AC6" s="16" t="s">
        <v>13</v>
      </c>
      <c r="AD6" s="17"/>
      <c r="AE6" s="16" t="s">
        <v>14</v>
      </c>
      <c r="AF6" s="16"/>
      <c r="AG6" s="16"/>
      <c r="AH6" s="16"/>
      <c r="AI6" s="16"/>
      <c r="AJ6" s="16"/>
      <c r="AK6" s="16"/>
      <c r="AL6" s="16"/>
      <c r="AM6" s="16"/>
      <c r="AN6" s="16"/>
    </row>
    <row r="7" spans="1:40" s="32" customFormat="1" ht="15.75" x14ac:dyDescent="0.25">
      <c r="A7" s="219">
        <v>1</v>
      </c>
      <c r="B7" s="267" t="s">
        <v>60</v>
      </c>
      <c r="C7" s="268" t="s">
        <v>56</v>
      </c>
      <c r="D7" s="77">
        <v>8.4</v>
      </c>
      <c r="E7" s="78">
        <v>8.8000000000000007</v>
      </c>
      <c r="F7" s="78">
        <v>8.4</v>
      </c>
      <c r="G7" s="79">
        <v>8.4</v>
      </c>
      <c r="H7" s="100">
        <f>(D7+E7+F7+G7-Y7-AA7)/2</f>
        <v>8.4</v>
      </c>
      <c r="I7" s="80">
        <v>8.6</v>
      </c>
      <c r="J7" s="81">
        <v>8.1999999999999993</v>
      </c>
      <c r="K7" s="81">
        <v>9</v>
      </c>
      <c r="L7" s="82">
        <v>8.5</v>
      </c>
      <c r="M7" s="63">
        <f>(I7+J7+K7+L7-AC7-AE7)/2</f>
        <v>8.5499999999999989</v>
      </c>
      <c r="N7" s="80">
        <v>5.7</v>
      </c>
      <c r="O7" s="83"/>
      <c r="P7" s="47">
        <f>(N7)/2</f>
        <v>2.85</v>
      </c>
      <c r="Q7" s="80"/>
      <c r="R7" s="81"/>
      <c r="S7" s="82"/>
      <c r="T7" s="101">
        <f>Q7/2+R7+S7</f>
        <v>0</v>
      </c>
      <c r="U7" s="85">
        <f>H7+M7+P7-T7</f>
        <v>19.8</v>
      </c>
      <c r="V7" s="88">
        <f>RANK(U7,$U$7:$U$10,0)</f>
        <v>2</v>
      </c>
      <c r="W7" s="17"/>
      <c r="X7" s="17"/>
      <c r="Y7" s="17">
        <f>MIN(D7,E7,F7,G7)</f>
        <v>8.4</v>
      </c>
      <c r="Z7" s="17"/>
      <c r="AA7" s="17">
        <f>MAX(D7,E7,F7,G7)</f>
        <v>8.8000000000000007</v>
      </c>
      <c r="AB7" s="17"/>
      <c r="AC7" s="17">
        <f>MIN(I7,J7,K7,L7)</f>
        <v>8.1999999999999993</v>
      </c>
      <c r="AD7" s="17"/>
      <c r="AE7" s="17">
        <f>MAX(I7,J7,K7,L7)</f>
        <v>9</v>
      </c>
      <c r="AF7" s="17"/>
      <c r="AG7" s="17"/>
      <c r="AH7" s="17"/>
      <c r="AI7" s="17"/>
      <c r="AJ7" s="17"/>
      <c r="AK7" s="17"/>
      <c r="AL7" s="17"/>
      <c r="AM7" s="17"/>
      <c r="AN7" s="17"/>
    </row>
    <row r="8" spans="1:40" s="32" customFormat="1" ht="18.75" customHeight="1" x14ac:dyDescent="0.25">
      <c r="A8" s="199">
        <v>2</v>
      </c>
      <c r="B8" s="154" t="s">
        <v>61</v>
      </c>
      <c r="C8" s="263" t="s">
        <v>26</v>
      </c>
      <c r="D8" s="197">
        <v>9.1</v>
      </c>
      <c r="E8" s="137">
        <v>9.3000000000000007</v>
      </c>
      <c r="F8" s="137">
        <v>8.4</v>
      </c>
      <c r="G8" s="138">
        <v>8.6999999999999993</v>
      </c>
      <c r="H8" s="50">
        <f>(D8+E8+F8+G8-Y8-AA8)/2</f>
        <v>8.9</v>
      </c>
      <c r="I8" s="139">
        <v>8.8000000000000007</v>
      </c>
      <c r="J8" s="51">
        <v>9.4</v>
      </c>
      <c r="K8" s="51">
        <v>9</v>
      </c>
      <c r="L8" s="140">
        <v>9.3000000000000007</v>
      </c>
      <c r="M8" s="52">
        <f>(I8+J8+K8+L8-AC8-AE8)/2</f>
        <v>9.1499999999999986</v>
      </c>
      <c r="N8" s="139">
        <v>6.2</v>
      </c>
      <c r="O8" s="141"/>
      <c r="P8" s="45">
        <f>(N8)/2</f>
        <v>3.1</v>
      </c>
      <c r="Q8" s="139"/>
      <c r="R8" s="51"/>
      <c r="S8" s="140"/>
      <c r="T8" s="102">
        <f>Q8/2+R8+S8</f>
        <v>0</v>
      </c>
      <c r="U8" s="86">
        <f>H8+M8+P8-T8</f>
        <v>21.15</v>
      </c>
      <c r="V8" s="89">
        <f>RANK(U8,$U$7:$U$10,0)</f>
        <v>1</v>
      </c>
      <c r="W8" s="17"/>
      <c r="X8" s="17"/>
      <c r="Y8" s="17">
        <f>MIN(D8,E8,F8,G8)</f>
        <v>8.4</v>
      </c>
      <c r="Z8" s="17"/>
      <c r="AA8" s="17">
        <f>MAX(D8,E8,F8,G8)</f>
        <v>9.3000000000000007</v>
      </c>
      <c r="AB8" s="17"/>
      <c r="AC8" s="17">
        <f>MIN(I8,J8,K8,L8)</f>
        <v>8.8000000000000007</v>
      </c>
      <c r="AD8" s="17"/>
      <c r="AE8" s="17">
        <f>MAX(I8,J8,K8,L8)</f>
        <v>9.4</v>
      </c>
      <c r="AF8" s="17"/>
      <c r="AG8" s="17"/>
      <c r="AH8" s="17"/>
      <c r="AI8" s="17"/>
      <c r="AJ8" s="17"/>
      <c r="AK8" s="17"/>
      <c r="AL8" s="17"/>
      <c r="AM8" s="17"/>
      <c r="AN8" s="17"/>
    </row>
    <row r="9" spans="1:40" s="32" customFormat="1" ht="15.75" x14ac:dyDescent="0.25">
      <c r="A9" s="199">
        <v>3</v>
      </c>
      <c r="B9" s="154" t="s">
        <v>62</v>
      </c>
      <c r="C9" s="263" t="s">
        <v>26</v>
      </c>
      <c r="D9" s="197">
        <v>7</v>
      </c>
      <c r="E9" s="137">
        <v>9.1</v>
      </c>
      <c r="F9" s="137">
        <v>7</v>
      </c>
      <c r="G9" s="138">
        <v>6.8</v>
      </c>
      <c r="H9" s="50">
        <f>(D9+E9+F9+G9-Y9-AA9)/2</f>
        <v>7.0000000000000009</v>
      </c>
      <c r="I9" s="139">
        <v>6.9</v>
      </c>
      <c r="J9" s="51">
        <v>7.7</v>
      </c>
      <c r="K9" s="51">
        <v>7</v>
      </c>
      <c r="L9" s="140">
        <v>8</v>
      </c>
      <c r="M9" s="52">
        <f>(I9+J9+K9+L9-AC9-AE9)/2</f>
        <v>7.3500000000000014</v>
      </c>
      <c r="N9" s="139">
        <v>3.5</v>
      </c>
      <c r="O9" s="141"/>
      <c r="P9" s="45">
        <f>(N9)/2</f>
        <v>1.75</v>
      </c>
      <c r="Q9" s="139"/>
      <c r="R9" s="51"/>
      <c r="S9" s="140"/>
      <c r="T9" s="102">
        <f>Q9/2+R9+S9</f>
        <v>0</v>
      </c>
      <c r="U9" s="86">
        <f>H9+M9+P9-T9</f>
        <v>16.100000000000001</v>
      </c>
      <c r="V9" s="89">
        <f>RANK(U9,$U$7:$U$10,0)</f>
        <v>3</v>
      </c>
      <c r="W9" s="17"/>
      <c r="X9" s="17"/>
      <c r="Y9" s="17">
        <f>MIN(D9,E9,F9,G9)</f>
        <v>6.8</v>
      </c>
      <c r="Z9" s="17"/>
      <c r="AA9" s="17">
        <f>MAX(D9,E9,F9,G9)</f>
        <v>9.1</v>
      </c>
      <c r="AB9" s="17"/>
      <c r="AC9" s="17">
        <f>MIN(I9,J9,K9,L9)</f>
        <v>6.9</v>
      </c>
      <c r="AD9" s="17"/>
      <c r="AE9" s="17">
        <f>MAX(I9,J9,K9,L9)</f>
        <v>8</v>
      </c>
      <c r="AF9" s="17"/>
      <c r="AG9" s="17"/>
      <c r="AH9" s="17"/>
      <c r="AI9" s="17"/>
      <c r="AJ9" s="17"/>
      <c r="AK9" s="17"/>
      <c r="AL9" s="17"/>
      <c r="AM9" s="17"/>
      <c r="AN9" s="17"/>
    </row>
    <row r="10" spans="1:40" s="32" customFormat="1" ht="17.25" customHeight="1" thickBot="1" x14ac:dyDescent="0.3">
      <c r="A10" s="220">
        <v>4</v>
      </c>
      <c r="B10" s="297" t="s">
        <v>97</v>
      </c>
      <c r="C10" s="265" t="s">
        <v>100</v>
      </c>
      <c r="D10" s="146">
        <v>6.9</v>
      </c>
      <c r="E10" s="147">
        <v>7</v>
      </c>
      <c r="F10" s="147">
        <v>7.5</v>
      </c>
      <c r="G10" s="148">
        <v>7.2</v>
      </c>
      <c r="H10" s="66">
        <f>(D10+E10+F10+G10-Y10-AA10)/2</f>
        <v>7.0999999999999979</v>
      </c>
      <c r="I10" s="149">
        <v>6.8</v>
      </c>
      <c r="J10" s="150">
        <v>7</v>
      </c>
      <c r="K10" s="150">
        <v>7.3</v>
      </c>
      <c r="L10" s="151">
        <v>7.1</v>
      </c>
      <c r="M10" s="67">
        <f>(I10+J10+K10+L10-AC10-AE10)/2</f>
        <v>7.0500000000000007</v>
      </c>
      <c r="N10" s="149">
        <v>3</v>
      </c>
      <c r="O10" s="152"/>
      <c r="P10" s="46">
        <f>(N10)/2</f>
        <v>1.5</v>
      </c>
      <c r="Q10" s="149"/>
      <c r="R10" s="150"/>
      <c r="S10" s="151"/>
      <c r="T10" s="103">
        <f>Q10/2+R10+S10</f>
        <v>0</v>
      </c>
      <c r="U10" s="87">
        <f>H10+M10+P10-T10</f>
        <v>15.649999999999999</v>
      </c>
      <c r="V10" s="90">
        <f>RANK(U10,$U$7:$U$10,0)</f>
        <v>4</v>
      </c>
      <c r="W10" s="17"/>
      <c r="X10" s="17"/>
      <c r="Y10" s="17">
        <f>MIN(D10,E10,F10,G10)</f>
        <v>6.9</v>
      </c>
      <c r="Z10" s="17"/>
      <c r="AA10" s="17">
        <f>MAX(D10,E10,F10,G10)</f>
        <v>7.5</v>
      </c>
      <c r="AB10" s="17"/>
      <c r="AC10" s="17">
        <f>MIN(I10,J10,K10,L10)</f>
        <v>6.8</v>
      </c>
      <c r="AD10" s="17"/>
      <c r="AE10" s="17">
        <f>MAX(I10,J10,K10,L10)</f>
        <v>7.3</v>
      </c>
      <c r="AF10" s="17"/>
      <c r="AG10" s="17"/>
      <c r="AH10" s="17"/>
      <c r="AI10" s="17"/>
      <c r="AJ10" s="17"/>
      <c r="AK10" s="17"/>
      <c r="AL10" s="17"/>
      <c r="AM10" s="17"/>
      <c r="AN10" s="17"/>
    </row>
    <row r="11" spans="1:40" ht="15" x14ac:dyDescent="0.25">
      <c r="A11" s="35"/>
      <c r="Q11" s="35"/>
      <c r="R11" s="35"/>
      <c r="S11" s="35"/>
      <c r="T11" s="35"/>
      <c r="U11" s="35"/>
      <c r="V11" s="35"/>
      <c r="W11" s="9"/>
      <c r="X11" s="9"/>
      <c r="Y11" s="9"/>
      <c r="Z11" s="9"/>
      <c r="AA11" s="9"/>
      <c r="AB11" s="9"/>
      <c r="AC11" s="9"/>
      <c r="AD11" s="9"/>
      <c r="AE11" s="9"/>
      <c r="AF11" s="11"/>
    </row>
    <row r="12" spans="1:40" ht="14.25" x14ac:dyDescent="0.2">
      <c r="A12" s="33"/>
      <c r="B12" s="40" t="s">
        <v>15</v>
      </c>
      <c r="C12" s="2"/>
      <c r="D12" s="34" t="s">
        <v>25</v>
      </c>
      <c r="E12" s="2"/>
      <c r="F12" s="2"/>
      <c r="G12" s="2"/>
      <c r="H12" s="2"/>
      <c r="J12" s="34"/>
      <c r="K12" s="34"/>
      <c r="L12" s="34"/>
      <c r="M12" s="34"/>
      <c r="N12" s="38"/>
      <c r="O12" s="2"/>
      <c r="Q12" s="33"/>
      <c r="R12" s="33"/>
      <c r="S12" s="33"/>
      <c r="T12" s="33"/>
      <c r="U12" s="33"/>
      <c r="V12" s="33"/>
    </row>
    <row r="13" spans="1:40" ht="14.25" x14ac:dyDescent="0.2">
      <c r="A13" s="33"/>
      <c r="F13" s="2"/>
      <c r="G13" s="2"/>
      <c r="H13" s="2"/>
      <c r="J13" s="34"/>
      <c r="K13" s="34"/>
      <c r="L13" s="34"/>
      <c r="M13" s="38"/>
      <c r="N13" s="38"/>
      <c r="O13" s="2"/>
      <c r="Q13" s="33"/>
      <c r="R13" s="33"/>
      <c r="S13" s="33"/>
      <c r="T13" s="33"/>
      <c r="U13" s="33"/>
      <c r="V13" s="33"/>
    </row>
    <row r="14" spans="1:40" x14ac:dyDescent="0.2">
      <c r="B14" s="40" t="s">
        <v>16</v>
      </c>
      <c r="D14" s="34" t="s">
        <v>57</v>
      </c>
      <c r="J14" s="34"/>
      <c r="K14" s="34"/>
      <c r="L14" s="34"/>
      <c r="M14" s="34"/>
      <c r="N14" s="34"/>
      <c r="P14" s="33"/>
    </row>
    <row r="15" spans="1:40" x14ac:dyDescent="0.2">
      <c r="B15" s="40"/>
      <c r="I15" s="34"/>
      <c r="J15" s="34" t="s">
        <v>20</v>
      </c>
      <c r="K15" s="34"/>
      <c r="L15" s="34"/>
      <c r="M15" s="34"/>
      <c r="N15" s="34"/>
    </row>
  </sheetData>
  <mergeCells count="8">
    <mergeCell ref="D1:P1"/>
    <mergeCell ref="C2:S2"/>
    <mergeCell ref="T2:V2"/>
    <mergeCell ref="D5:H5"/>
    <mergeCell ref="I5:M5"/>
    <mergeCell ref="N5:P5"/>
    <mergeCell ref="Q5:T5"/>
    <mergeCell ref="V5:V6"/>
  </mergeCells>
  <pageMargins left="0.70866141732283472" right="0.70866141732283472" top="0.74803149606299213" bottom="0.74803149606299213" header="0" footer="0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19"/>
  <sheetViews>
    <sheetView view="pageBreakPreview" zoomScaleSheetLayoutView="100" workbookViewId="0">
      <selection activeCell="B11" sqref="B11"/>
    </sheetView>
  </sheetViews>
  <sheetFormatPr defaultRowHeight="12.75" x14ac:dyDescent="0.2"/>
  <cols>
    <col min="1" max="1" width="3.140625" bestFit="1" customWidth="1"/>
    <col min="2" max="2" width="24.7109375" customWidth="1"/>
    <col min="3" max="3" width="12.85546875" customWidth="1"/>
    <col min="4" max="7" width="4.7109375" customWidth="1"/>
    <col min="8" max="8" width="5.140625" customWidth="1"/>
    <col min="9" max="11" width="5.7109375" customWidth="1"/>
    <col min="12" max="12" width="4.28515625" customWidth="1"/>
    <col min="13" max="13" width="4.7109375" customWidth="1"/>
    <col min="14" max="14" width="4.85546875" customWidth="1"/>
    <col min="15" max="15" width="5.28515625" customWidth="1"/>
    <col min="16" max="16" width="5.140625" customWidth="1"/>
    <col min="17" max="17" width="4.5703125" customWidth="1"/>
    <col min="18" max="18" width="5.140625" customWidth="1"/>
    <col min="19" max="19" width="6.42578125" customWidth="1"/>
    <col min="20" max="20" width="5.7109375" customWidth="1"/>
    <col min="21" max="21" width="7.140625" customWidth="1"/>
    <col min="22" max="22" width="6.42578125" customWidth="1"/>
    <col min="25" max="25" width="12.7109375" bestFit="1" customWidth="1"/>
    <col min="27" max="27" width="12.7109375" bestFit="1" customWidth="1"/>
    <col min="29" max="29" width="12.7109375" bestFit="1" customWidth="1"/>
    <col min="32" max="32" width="9.140625" style="4"/>
  </cols>
  <sheetData>
    <row r="1" spans="1:40" ht="22.5" x14ac:dyDescent="0.2">
      <c r="A1" s="1"/>
      <c r="B1" s="2"/>
      <c r="C1" s="3"/>
      <c r="D1" s="299" t="s">
        <v>51</v>
      </c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6"/>
      <c r="R1" s="6"/>
      <c r="S1" s="6"/>
      <c r="T1" s="7"/>
      <c r="U1" s="7"/>
      <c r="V1" s="1"/>
      <c r="W1" s="1"/>
      <c r="X1" s="4"/>
      <c r="Y1" s="4"/>
      <c r="Z1" s="4"/>
      <c r="AA1" s="4"/>
      <c r="AB1" s="4"/>
      <c r="AC1" s="4"/>
      <c r="AD1" s="4"/>
      <c r="AE1" s="4"/>
    </row>
    <row r="2" spans="1:40" ht="75" customHeight="1" x14ac:dyDescent="0.2">
      <c r="A2" s="7"/>
      <c r="B2" s="7"/>
      <c r="C2" s="300" t="s">
        <v>58</v>
      </c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2" t="s">
        <v>59</v>
      </c>
      <c r="U2" s="303"/>
      <c r="V2" s="303"/>
      <c r="W2" s="7"/>
      <c r="X2" s="7"/>
      <c r="Y2" s="7"/>
      <c r="Z2" s="7"/>
      <c r="AA2" s="7"/>
      <c r="AB2" s="7"/>
      <c r="AC2" s="7"/>
      <c r="AD2" s="7"/>
      <c r="AE2" s="7"/>
      <c r="AF2" s="5"/>
    </row>
    <row r="3" spans="1:40" ht="15.75" x14ac:dyDescent="0.25">
      <c r="A3" s="37"/>
      <c r="B3" s="1"/>
      <c r="C3" s="1"/>
      <c r="D3" s="37"/>
      <c r="E3" s="37"/>
      <c r="F3" s="37"/>
      <c r="G3" s="37"/>
      <c r="H3" s="37"/>
      <c r="I3" s="1"/>
      <c r="J3" s="37"/>
      <c r="L3" s="39"/>
      <c r="M3" s="39"/>
      <c r="N3" s="39"/>
      <c r="O3" s="38" t="s">
        <v>23</v>
      </c>
      <c r="P3" s="33"/>
      <c r="Q3" s="33"/>
      <c r="R3" s="36"/>
      <c r="S3" s="1"/>
      <c r="T3" s="1"/>
      <c r="V3" s="1"/>
      <c r="W3" s="8"/>
      <c r="X3" s="8"/>
      <c r="Y3" s="10"/>
      <c r="Z3" s="8"/>
      <c r="AA3" s="8"/>
      <c r="AB3" s="8"/>
      <c r="AC3" s="8"/>
      <c r="AD3" s="8"/>
      <c r="AE3" s="8"/>
      <c r="AF3" s="5"/>
    </row>
    <row r="4" spans="1:40" ht="16.5" thickBot="1" x14ac:dyDescent="0.3">
      <c r="A4" s="37"/>
      <c r="B4" s="1"/>
      <c r="C4" s="1"/>
      <c r="D4" s="37"/>
      <c r="E4" s="37"/>
      <c r="F4" s="37"/>
      <c r="G4" s="37"/>
      <c r="H4" s="37"/>
      <c r="I4" s="1"/>
      <c r="J4" s="37"/>
      <c r="K4" s="38"/>
      <c r="L4" s="39"/>
      <c r="M4" s="39"/>
      <c r="N4" s="39"/>
      <c r="O4" s="39"/>
      <c r="P4" s="33"/>
      <c r="Q4" s="33"/>
      <c r="R4" s="36"/>
      <c r="S4" s="1"/>
      <c r="T4" s="1"/>
      <c r="V4" s="1"/>
      <c r="W4" s="8"/>
      <c r="X4" s="8"/>
      <c r="Y4" s="10"/>
      <c r="Z4" s="8"/>
      <c r="AA4" s="8"/>
      <c r="AB4" s="8"/>
      <c r="AC4" s="8"/>
      <c r="AD4" s="8"/>
      <c r="AE4" s="8"/>
      <c r="AF4" s="5"/>
    </row>
    <row r="5" spans="1:40" ht="15.75" thickBot="1" x14ac:dyDescent="0.3">
      <c r="A5" s="12"/>
      <c r="B5" s="13"/>
      <c r="C5" s="14"/>
      <c r="D5" s="304" t="s">
        <v>1</v>
      </c>
      <c r="E5" s="305"/>
      <c r="F5" s="305"/>
      <c r="G5" s="305"/>
      <c r="H5" s="306"/>
      <c r="I5" s="305" t="s">
        <v>0</v>
      </c>
      <c r="J5" s="305"/>
      <c r="K5" s="305"/>
      <c r="L5" s="305"/>
      <c r="M5" s="305"/>
      <c r="N5" s="304" t="s">
        <v>2</v>
      </c>
      <c r="O5" s="305"/>
      <c r="P5" s="306"/>
      <c r="Q5" s="307" t="s">
        <v>3</v>
      </c>
      <c r="R5" s="308"/>
      <c r="S5" s="308"/>
      <c r="T5" s="309"/>
      <c r="U5" s="15"/>
      <c r="V5" s="310" t="s">
        <v>4</v>
      </c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</row>
    <row r="6" spans="1:40" ht="30.75" thickBot="1" x14ac:dyDescent="0.3">
      <c r="A6" s="20" t="s">
        <v>5</v>
      </c>
      <c r="B6" s="21" t="s">
        <v>6</v>
      </c>
      <c r="C6" s="20" t="s">
        <v>17</v>
      </c>
      <c r="D6" s="18">
        <v>1</v>
      </c>
      <c r="E6" s="19">
        <v>2</v>
      </c>
      <c r="F6" s="19">
        <v>3</v>
      </c>
      <c r="G6" s="22">
        <v>4</v>
      </c>
      <c r="H6" s="23" t="s">
        <v>7</v>
      </c>
      <c r="I6" s="24">
        <v>5</v>
      </c>
      <c r="J6" s="25">
        <v>6</v>
      </c>
      <c r="K6" s="25">
        <v>7</v>
      </c>
      <c r="L6" s="26">
        <v>8</v>
      </c>
      <c r="M6" s="27" t="s">
        <v>7</v>
      </c>
      <c r="N6" s="18">
        <v>9</v>
      </c>
      <c r="O6" s="22">
        <v>10</v>
      </c>
      <c r="P6" s="28" t="s">
        <v>7</v>
      </c>
      <c r="Q6" s="18" t="s">
        <v>8</v>
      </c>
      <c r="R6" s="19" t="s">
        <v>9</v>
      </c>
      <c r="S6" s="29" t="s">
        <v>19</v>
      </c>
      <c r="T6" s="30" t="s">
        <v>18</v>
      </c>
      <c r="U6" s="31" t="s">
        <v>10</v>
      </c>
      <c r="V6" s="311"/>
      <c r="W6" s="16"/>
      <c r="X6" s="16"/>
      <c r="Y6" s="16" t="s">
        <v>11</v>
      </c>
      <c r="Z6" s="17"/>
      <c r="AA6" s="16" t="s">
        <v>12</v>
      </c>
      <c r="AB6" s="17"/>
      <c r="AC6" s="16" t="s">
        <v>13</v>
      </c>
      <c r="AD6" s="17"/>
      <c r="AE6" s="16" t="s">
        <v>14</v>
      </c>
      <c r="AF6" s="16"/>
      <c r="AG6" s="16"/>
      <c r="AH6" s="16"/>
      <c r="AI6" s="16"/>
      <c r="AJ6" s="16"/>
      <c r="AK6" s="16"/>
      <c r="AL6" s="16"/>
      <c r="AM6" s="16"/>
      <c r="AN6" s="16"/>
    </row>
    <row r="7" spans="1:40" ht="15.75" x14ac:dyDescent="0.25">
      <c r="A7" s="104">
        <v>1</v>
      </c>
      <c r="B7" s="154" t="s">
        <v>63</v>
      </c>
      <c r="C7" s="271" t="s">
        <v>64</v>
      </c>
      <c r="D7" s="143">
        <v>8</v>
      </c>
      <c r="E7" s="144">
        <v>8</v>
      </c>
      <c r="F7" s="144">
        <v>7.5</v>
      </c>
      <c r="G7" s="145">
        <v>7.4</v>
      </c>
      <c r="H7" s="100">
        <f t="shared" ref="H7:H14" si="0">(D7+E7+F7+G7-Y7-AA7)/2</f>
        <v>7.75</v>
      </c>
      <c r="I7" s="108">
        <v>7.1</v>
      </c>
      <c r="J7" s="109">
        <v>7.9</v>
      </c>
      <c r="K7" s="109">
        <v>7.2</v>
      </c>
      <c r="L7" s="110">
        <v>7.7</v>
      </c>
      <c r="M7" s="63">
        <f t="shared" ref="M7:M14" si="1">(I7+J7+K7+L7-AC7-AE7)/2</f>
        <v>7.4499999999999984</v>
      </c>
      <c r="N7" s="108">
        <v>3.7</v>
      </c>
      <c r="O7" s="83"/>
      <c r="P7" s="47">
        <f t="shared" ref="P7:P14" si="2">(N7)/2</f>
        <v>1.85</v>
      </c>
      <c r="Q7" s="108"/>
      <c r="R7" s="109"/>
      <c r="S7" s="110"/>
      <c r="T7" s="64">
        <f t="shared" ref="T7:T14" si="3">Q7/2+R7+S7</f>
        <v>0</v>
      </c>
      <c r="U7" s="85">
        <f t="shared" ref="U7:U14" si="4">H7+M7+P7-T7</f>
        <v>17.05</v>
      </c>
      <c r="V7" s="65">
        <f t="shared" ref="V7:V14" si="5">RANK(U7,$U$7:$U$14,0)</f>
        <v>7</v>
      </c>
      <c r="W7" s="16"/>
      <c r="X7" s="16"/>
      <c r="Y7" s="17">
        <f t="shared" ref="Y7:Y14" si="6">MIN(D7,E7,F7,G7)</f>
        <v>7.4</v>
      </c>
      <c r="Z7" s="16"/>
      <c r="AA7" s="17">
        <f t="shared" ref="AA7:AA14" si="7">MAX(D7,E7,F7,G7)</f>
        <v>8</v>
      </c>
      <c r="AB7" s="16"/>
      <c r="AC7" s="17">
        <f t="shared" ref="AC7:AC14" si="8">MIN(I7,J7,K7,L7)</f>
        <v>7.1</v>
      </c>
      <c r="AD7" s="16"/>
      <c r="AE7" s="17">
        <f t="shared" ref="AE7:AE14" si="9">MAX(I7,J7,K7,L7)</f>
        <v>7.9</v>
      </c>
      <c r="AF7" s="16"/>
      <c r="AG7" s="16"/>
      <c r="AH7" s="16"/>
      <c r="AI7" s="16"/>
      <c r="AJ7" s="16"/>
      <c r="AK7" s="16"/>
      <c r="AL7" s="16"/>
      <c r="AM7" s="16"/>
      <c r="AN7" s="16"/>
    </row>
    <row r="8" spans="1:40" s="32" customFormat="1" ht="15.75" x14ac:dyDescent="0.25">
      <c r="A8" s="61">
        <v>2</v>
      </c>
      <c r="B8" s="154" t="s">
        <v>65</v>
      </c>
      <c r="C8" s="272" t="s">
        <v>66</v>
      </c>
      <c r="D8" s="54">
        <v>7.8</v>
      </c>
      <c r="E8" s="55">
        <v>7.3</v>
      </c>
      <c r="F8" s="55">
        <v>7</v>
      </c>
      <c r="G8" s="56">
        <v>7.8</v>
      </c>
      <c r="H8" s="50">
        <f t="shared" si="0"/>
        <v>7.5500000000000007</v>
      </c>
      <c r="I8" s="57">
        <v>7</v>
      </c>
      <c r="J8" s="58">
        <v>7.9</v>
      </c>
      <c r="K8" s="58">
        <v>8.6</v>
      </c>
      <c r="L8" s="59">
        <v>8.1</v>
      </c>
      <c r="M8" s="52">
        <f t="shared" si="1"/>
        <v>8</v>
      </c>
      <c r="N8" s="57">
        <v>3.2</v>
      </c>
      <c r="O8" s="60"/>
      <c r="P8" s="45">
        <f t="shared" si="2"/>
        <v>1.6</v>
      </c>
      <c r="Q8" s="57"/>
      <c r="R8" s="58"/>
      <c r="S8" s="59"/>
      <c r="T8" s="53">
        <f t="shared" si="3"/>
        <v>0</v>
      </c>
      <c r="U8" s="86">
        <f t="shared" si="4"/>
        <v>17.150000000000002</v>
      </c>
      <c r="V8" s="105">
        <f t="shared" si="5"/>
        <v>6</v>
      </c>
      <c r="W8" s="17"/>
      <c r="X8" s="17"/>
      <c r="Y8" s="17">
        <f t="shared" si="6"/>
        <v>7</v>
      </c>
      <c r="Z8" s="17"/>
      <c r="AA8" s="17">
        <f t="shared" si="7"/>
        <v>7.8</v>
      </c>
      <c r="AB8" s="17"/>
      <c r="AC8" s="17">
        <f t="shared" si="8"/>
        <v>7</v>
      </c>
      <c r="AD8" s="17"/>
      <c r="AE8" s="17">
        <f t="shared" si="9"/>
        <v>8.6</v>
      </c>
      <c r="AF8" s="17"/>
      <c r="AG8" s="17"/>
      <c r="AH8" s="17"/>
      <c r="AI8" s="17"/>
      <c r="AJ8" s="17"/>
      <c r="AK8" s="17"/>
      <c r="AL8" s="17"/>
      <c r="AM8" s="17"/>
      <c r="AN8" s="17"/>
    </row>
    <row r="9" spans="1:40" s="32" customFormat="1" ht="15.75" x14ac:dyDescent="0.25">
      <c r="A9" s="62">
        <v>3</v>
      </c>
      <c r="B9" s="273" t="s">
        <v>67</v>
      </c>
      <c r="C9" s="136" t="s">
        <v>68</v>
      </c>
      <c r="D9" s="54">
        <v>8.1</v>
      </c>
      <c r="E9" s="55">
        <v>7.8</v>
      </c>
      <c r="F9" s="55">
        <v>8</v>
      </c>
      <c r="G9" s="56">
        <v>8.3000000000000007</v>
      </c>
      <c r="H9" s="50">
        <f t="shared" si="0"/>
        <v>8.0500000000000007</v>
      </c>
      <c r="I9" s="57">
        <v>8.8000000000000007</v>
      </c>
      <c r="J9" s="58">
        <v>9</v>
      </c>
      <c r="K9" s="58">
        <v>8.6999999999999993</v>
      </c>
      <c r="L9" s="59">
        <v>8.6</v>
      </c>
      <c r="M9" s="52">
        <f t="shared" si="1"/>
        <v>8.75</v>
      </c>
      <c r="N9" s="57">
        <v>3.3</v>
      </c>
      <c r="O9" s="60"/>
      <c r="P9" s="45">
        <f t="shared" si="2"/>
        <v>1.65</v>
      </c>
      <c r="Q9" s="57"/>
      <c r="R9" s="58"/>
      <c r="S9" s="59"/>
      <c r="T9" s="53">
        <f t="shared" si="3"/>
        <v>0</v>
      </c>
      <c r="U9" s="86">
        <f t="shared" si="4"/>
        <v>18.45</v>
      </c>
      <c r="V9" s="105">
        <f t="shared" si="5"/>
        <v>4</v>
      </c>
      <c r="W9" s="17"/>
      <c r="X9" s="17"/>
      <c r="Y9" s="17">
        <f t="shared" si="6"/>
        <v>7.8</v>
      </c>
      <c r="Z9" s="17"/>
      <c r="AA9" s="17">
        <f t="shared" si="7"/>
        <v>8.3000000000000007</v>
      </c>
      <c r="AB9" s="17"/>
      <c r="AC9" s="17">
        <f t="shared" si="8"/>
        <v>8.6</v>
      </c>
      <c r="AD9" s="17"/>
      <c r="AE9" s="17">
        <f t="shared" si="9"/>
        <v>9</v>
      </c>
      <c r="AF9" s="17"/>
      <c r="AG9" s="17"/>
      <c r="AH9" s="17"/>
      <c r="AI9" s="17"/>
      <c r="AJ9" s="17"/>
      <c r="AK9" s="17"/>
      <c r="AL9" s="17"/>
      <c r="AM9" s="17"/>
      <c r="AN9" s="17"/>
    </row>
    <row r="10" spans="1:40" s="32" customFormat="1" ht="15.75" x14ac:dyDescent="0.25">
      <c r="A10" s="61">
        <v>4</v>
      </c>
      <c r="B10" s="274" t="s">
        <v>69</v>
      </c>
      <c r="C10" s="275" t="s">
        <v>26</v>
      </c>
      <c r="D10" s="54">
        <v>8.5</v>
      </c>
      <c r="E10" s="55">
        <v>8.1</v>
      </c>
      <c r="F10" s="55">
        <v>7.8</v>
      </c>
      <c r="G10" s="56">
        <v>8.5</v>
      </c>
      <c r="H10" s="50">
        <f t="shared" si="0"/>
        <v>8.3000000000000025</v>
      </c>
      <c r="I10" s="57">
        <v>8.3000000000000007</v>
      </c>
      <c r="J10" s="58">
        <v>9.5</v>
      </c>
      <c r="K10" s="58">
        <v>8.5</v>
      </c>
      <c r="L10" s="59">
        <v>8.5</v>
      </c>
      <c r="M10" s="52">
        <f t="shared" si="1"/>
        <v>8.4999999999999982</v>
      </c>
      <c r="N10" s="57">
        <v>5.5</v>
      </c>
      <c r="O10" s="60"/>
      <c r="P10" s="45">
        <f t="shared" si="2"/>
        <v>2.75</v>
      </c>
      <c r="Q10" s="57"/>
      <c r="R10" s="58"/>
      <c r="S10" s="59"/>
      <c r="T10" s="53">
        <f t="shared" si="3"/>
        <v>0</v>
      </c>
      <c r="U10" s="86">
        <f t="shared" si="4"/>
        <v>19.55</v>
      </c>
      <c r="V10" s="105">
        <f t="shared" si="5"/>
        <v>3</v>
      </c>
      <c r="W10" s="17"/>
      <c r="X10" s="17"/>
      <c r="Y10" s="17">
        <f t="shared" si="6"/>
        <v>7.8</v>
      </c>
      <c r="Z10" s="17"/>
      <c r="AA10" s="17">
        <f t="shared" si="7"/>
        <v>8.5</v>
      </c>
      <c r="AB10" s="17"/>
      <c r="AC10" s="17">
        <f t="shared" si="8"/>
        <v>8.3000000000000007</v>
      </c>
      <c r="AD10" s="17"/>
      <c r="AE10" s="17">
        <f t="shared" si="9"/>
        <v>9.5</v>
      </c>
      <c r="AF10" s="17"/>
      <c r="AG10" s="17"/>
      <c r="AH10" s="17"/>
      <c r="AI10" s="17"/>
      <c r="AJ10" s="17"/>
      <c r="AK10" s="17"/>
      <c r="AL10" s="17"/>
      <c r="AM10" s="17"/>
      <c r="AN10" s="17"/>
    </row>
    <row r="11" spans="1:40" s="32" customFormat="1" ht="15.75" x14ac:dyDescent="0.2">
      <c r="A11" s="61">
        <v>5</v>
      </c>
      <c r="B11" s="276" t="s">
        <v>70</v>
      </c>
      <c r="C11" s="272" t="s">
        <v>27</v>
      </c>
      <c r="D11" s="54">
        <v>9</v>
      </c>
      <c r="E11" s="55">
        <v>8.5</v>
      </c>
      <c r="F11" s="55">
        <v>8.4</v>
      </c>
      <c r="G11" s="56">
        <v>8.8000000000000007</v>
      </c>
      <c r="H11" s="50">
        <f t="shared" si="0"/>
        <v>8.6500000000000021</v>
      </c>
      <c r="I11" s="57">
        <v>9</v>
      </c>
      <c r="J11" s="58">
        <v>9.6999999999999993</v>
      </c>
      <c r="K11" s="58">
        <v>9.1</v>
      </c>
      <c r="L11" s="59">
        <v>8.9</v>
      </c>
      <c r="M11" s="52">
        <f t="shared" si="1"/>
        <v>9.0499999999999989</v>
      </c>
      <c r="N11" s="57">
        <v>6</v>
      </c>
      <c r="O11" s="60"/>
      <c r="P11" s="45">
        <f t="shared" si="2"/>
        <v>3</v>
      </c>
      <c r="Q11" s="57"/>
      <c r="R11" s="58"/>
      <c r="S11" s="59"/>
      <c r="T11" s="53">
        <f t="shared" si="3"/>
        <v>0</v>
      </c>
      <c r="U11" s="86">
        <f t="shared" si="4"/>
        <v>20.700000000000003</v>
      </c>
      <c r="V11" s="105">
        <f t="shared" si="5"/>
        <v>2</v>
      </c>
      <c r="W11" s="17"/>
      <c r="X11" s="17"/>
      <c r="Y11" s="17">
        <f t="shared" si="6"/>
        <v>8.4</v>
      </c>
      <c r="Z11" s="17"/>
      <c r="AA11" s="17">
        <f t="shared" si="7"/>
        <v>9</v>
      </c>
      <c r="AB11" s="17"/>
      <c r="AC11" s="17">
        <f t="shared" si="8"/>
        <v>8.9</v>
      </c>
      <c r="AD11" s="17"/>
      <c r="AE11" s="17">
        <f t="shared" si="9"/>
        <v>9.6999999999999993</v>
      </c>
      <c r="AF11" s="17"/>
      <c r="AG11" s="17"/>
      <c r="AH11" s="17"/>
      <c r="AI11" s="17"/>
      <c r="AJ11" s="17"/>
      <c r="AK11" s="17"/>
      <c r="AL11" s="17"/>
      <c r="AM11" s="17"/>
      <c r="AN11" s="17"/>
    </row>
    <row r="12" spans="1:40" s="32" customFormat="1" ht="15.75" x14ac:dyDescent="0.25">
      <c r="A12" s="62">
        <v>6</v>
      </c>
      <c r="B12" s="154" t="s">
        <v>71</v>
      </c>
      <c r="C12" s="136" t="s">
        <v>28</v>
      </c>
      <c r="D12" s="54">
        <v>8.3000000000000007</v>
      </c>
      <c r="E12" s="55">
        <v>7.8</v>
      </c>
      <c r="F12" s="55">
        <v>7.8</v>
      </c>
      <c r="G12" s="56">
        <v>7.3</v>
      </c>
      <c r="H12" s="50">
        <f t="shared" si="0"/>
        <v>7.8000000000000007</v>
      </c>
      <c r="I12" s="57">
        <v>8.1</v>
      </c>
      <c r="J12" s="58">
        <v>8.6</v>
      </c>
      <c r="K12" s="58">
        <v>8</v>
      </c>
      <c r="L12" s="59">
        <v>8.4</v>
      </c>
      <c r="M12" s="52">
        <f t="shared" si="1"/>
        <v>8.25</v>
      </c>
      <c r="N12" s="57">
        <v>3.6</v>
      </c>
      <c r="O12" s="60"/>
      <c r="P12" s="45">
        <f t="shared" si="2"/>
        <v>1.8</v>
      </c>
      <c r="Q12" s="57"/>
      <c r="R12" s="58"/>
      <c r="S12" s="59"/>
      <c r="T12" s="53">
        <f t="shared" si="3"/>
        <v>0</v>
      </c>
      <c r="U12" s="86">
        <f t="shared" si="4"/>
        <v>17.850000000000001</v>
      </c>
      <c r="V12" s="105">
        <f t="shared" si="5"/>
        <v>5</v>
      </c>
      <c r="W12" s="17"/>
      <c r="X12" s="17"/>
      <c r="Y12" s="17">
        <f t="shared" si="6"/>
        <v>7.3</v>
      </c>
      <c r="Z12" s="17"/>
      <c r="AA12" s="17">
        <f t="shared" si="7"/>
        <v>8.3000000000000007</v>
      </c>
      <c r="AB12" s="17"/>
      <c r="AC12" s="17">
        <f t="shared" si="8"/>
        <v>8</v>
      </c>
      <c r="AD12" s="17"/>
      <c r="AE12" s="17">
        <f t="shared" si="9"/>
        <v>8.6</v>
      </c>
      <c r="AF12" s="17"/>
      <c r="AG12" s="17"/>
      <c r="AH12" s="17"/>
      <c r="AI12" s="17"/>
      <c r="AJ12" s="17"/>
      <c r="AK12" s="17"/>
      <c r="AL12" s="17"/>
      <c r="AM12" s="17"/>
      <c r="AN12" s="17"/>
    </row>
    <row r="13" spans="1:40" s="32" customFormat="1" ht="15.75" x14ac:dyDescent="0.25">
      <c r="A13" s="153">
        <v>7</v>
      </c>
      <c r="B13" s="154" t="s">
        <v>72</v>
      </c>
      <c r="C13" s="136" t="s">
        <v>26</v>
      </c>
      <c r="D13" s="54">
        <v>9.1</v>
      </c>
      <c r="E13" s="55">
        <v>8.9</v>
      </c>
      <c r="F13" s="55">
        <v>8.6</v>
      </c>
      <c r="G13" s="56">
        <v>8.6</v>
      </c>
      <c r="H13" s="50">
        <f t="shared" si="0"/>
        <v>8.75</v>
      </c>
      <c r="I13" s="57">
        <v>9.1</v>
      </c>
      <c r="J13" s="58">
        <v>9.6</v>
      </c>
      <c r="K13" s="58">
        <v>9</v>
      </c>
      <c r="L13" s="59">
        <v>9.1999999999999993</v>
      </c>
      <c r="M13" s="52">
        <f t="shared" si="1"/>
        <v>9.1499999999999986</v>
      </c>
      <c r="N13" s="57">
        <v>6.7</v>
      </c>
      <c r="O13" s="60"/>
      <c r="P13" s="45">
        <f t="shared" si="2"/>
        <v>3.35</v>
      </c>
      <c r="Q13" s="57"/>
      <c r="R13" s="58"/>
      <c r="S13" s="59"/>
      <c r="T13" s="53">
        <f t="shared" si="3"/>
        <v>0</v>
      </c>
      <c r="U13" s="86">
        <f t="shared" si="4"/>
        <v>21.25</v>
      </c>
      <c r="V13" s="105">
        <f t="shared" si="5"/>
        <v>1</v>
      </c>
      <c r="W13" s="17"/>
      <c r="X13" s="17"/>
      <c r="Y13" s="17">
        <f t="shared" si="6"/>
        <v>8.6</v>
      </c>
      <c r="Z13" s="17"/>
      <c r="AA13" s="17">
        <f t="shared" si="7"/>
        <v>9.1</v>
      </c>
      <c r="AB13" s="17"/>
      <c r="AC13" s="17">
        <f t="shared" si="8"/>
        <v>9</v>
      </c>
      <c r="AD13" s="17"/>
      <c r="AE13" s="17">
        <f t="shared" si="9"/>
        <v>9.6</v>
      </c>
      <c r="AF13" s="17"/>
      <c r="AG13" s="17"/>
      <c r="AH13" s="17"/>
      <c r="AI13" s="17"/>
      <c r="AJ13" s="17"/>
      <c r="AK13" s="17"/>
      <c r="AL13" s="17"/>
      <c r="AM13" s="17"/>
      <c r="AN13" s="17"/>
    </row>
    <row r="14" spans="1:40" s="32" customFormat="1" ht="16.5" thickBot="1" x14ac:dyDescent="0.3">
      <c r="A14" s="84">
        <v>8</v>
      </c>
      <c r="B14" s="264" t="s">
        <v>73</v>
      </c>
      <c r="C14" s="298" t="s">
        <v>31</v>
      </c>
      <c r="D14" s="70">
        <v>7.3</v>
      </c>
      <c r="E14" s="71">
        <v>7.3</v>
      </c>
      <c r="F14" s="71">
        <v>6.5</v>
      </c>
      <c r="G14" s="72">
        <v>7</v>
      </c>
      <c r="H14" s="66">
        <f t="shared" si="0"/>
        <v>7.15</v>
      </c>
      <c r="I14" s="73">
        <v>7</v>
      </c>
      <c r="J14" s="74">
        <v>7.5</v>
      </c>
      <c r="K14" s="74">
        <v>7</v>
      </c>
      <c r="L14" s="75">
        <v>7</v>
      </c>
      <c r="M14" s="67">
        <f t="shared" si="1"/>
        <v>7</v>
      </c>
      <c r="N14" s="73">
        <v>1.3</v>
      </c>
      <c r="O14" s="48"/>
      <c r="P14" s="46">
        <f t="shared" si="2"/>
        <v>0.65</v>
      </c>
      <c r="Q14" s="73"/>
      <c r="R14" s="74"/>
      <c r="S14" s="75"/>
      <c r="T14" s="68">
        <f t="shared" si="3"/>
        <v>0</v>
      </c>
      <c r="U14" s="87">
        <f t="shared" si="4"/>
        <v>14.8</v>
      </c>
      <c r="V14" s="69">
        <f t="shared" si="5"/>
        <v>8</v>
      </c>
      <c r="W14" s="17"/>
      <c r="X14" s="17"/>
      <c r="Y14" s="17">
        <f t="shared" si="6"/>
        <v>6.5</v>
      </c>
      <c r="Z14" s="17"/>
      <c r="AA14" s="17">
        <f t="shared" si="7"/>
        <v>7.3</v>
      </c>
      <c r="AB14" s="17"/>
      <c r="AC14" s="17">
        <f t="shared" si="8"/>
        <v>7</v>
      </c>
      <c r="AD14" s="17"/>
      <c r="AE14" s="17">
        <f t="shared" si="9"/>
        <v>7.5</v>
      </c>
      <c r="AF14" s="17"/>
      <c r="AG14" s="17"/>
      <c r="AH14" s="17"/>
      <c r="AI14" s="17"/>
      <c r="AJ14" s="17"/>
      <c r="AK14" s="17"/>
      <c r="AL14" s="17"/>
      <c r="AM14" s="17"/>
      <c r="AN14" s="17"/>
    </row>
    <row r="15" spans="1:40" ht="15" x14ac:dyDescent="0.25">
      <c r="A15" s="35"/>
      <c r="Q15" s="35"/>
      <c r="R15" s="35"/>
      <c r="S15" s="35"/>
      <c r="T15" s="35"/>
      <c r="U15" s="35"/>
      <c r="V15" s="35"/>
      <c r="W15" s="9"/>
      <c r="X15" s="9"/>
      <c r="Y15" s="9"/>
      <c r="Z15" s="9"/>
      <c r="AA15" s="9"/>
      <c r="AB15" s="9"/>
      <c r="AC15" s="9"/>
      <c r="AD15" s="9"/>
      <c r="AE15" s="9"/>
      <c r="AF15" s="11"/>
    </row>
    <row r="16" spans="1:40" ht="14.25" x14ac:dyDescent="0.2">
      <c r="A16" s="33"/>
      <c r="B16" s="40" t="s">
        <v>15</v>
      </c>
      <c r="C16" s="2"/>
      <c r="D16" s="34" t="s">
        <v>25</v>
      </c>
      <c r="E16" s="2"/>
      <c r="F16" s="2"/>
      <c r="G16" s="2"/>
      <c r="H16" s="2"/>
      <c r="J16" s="34"/>
      <c r="K16" s="34"/>
      <c r="L16" s="34"/>
      <c r="M16" s="34"/>
      <c r="N16" s="38"/>
      <c r="O16" s="2"/>
      <c r="Q16" s="33"/>
      <c r="R16" s="33"/>
      <c r="S16" s="33"/>
      <c r="T16" s="33"/>
      <c r="U16" s="33"/>
      <c r="V16" s="33"/>
    </row>
    <row r="17" spans="1:22" ht="14.25" x14ac:dyDescent="0.2">
      <c r="A17" s="33"/>
      <c r="F17" s="2"/>
      <c r="G17" s="2"/>
      <c r="H17" s="2"/>
      <c r="J17" s="34" t="s">
        <v>20</v>
      </c>
      <c r="K17" s="34"/>
      <c r="L17" s="34"/>
      <c r="M17" s="38"/>
      <c r="N17" s="38"/>
      <c r="O17" s="2"/>
      <c r="Q17" s="33"/>
      <c r="R17" s="33"/>
      <c r="S17" s="33"/>
      <c r="T17" s="33"/>
      <c r="U17" s="33"/>
      <c r="V17" s="33"/>
    </row>
    <row r="18" spans="1:22" ht="14.25" x14ac:dyDescent="0.2">
      <c r="B18" s="40" t="s">
        <v>16</v>
      </c>
      <c r="D18" s="34" t="s">
        <v>57</v>
      </c>
      <c r="E18" s="2"/>
      <c r="J18" s="34"/>
      <c r="K18" s="34"/>
      <c r="L18" s="34"/>
      <c r="M18" s="34"/>
      <c r="N18" s="34"/>
      <c r="P18" s="33"/>
    </row>
    <row r="19" spans="1:22" x14ac:dyDescent="0.2">
      <c r="B19" s="40"/>
      <c r="I19" s="34"/>
      <c r="J19" s="34" t="s">
        <v>20</v>
      </c>
      <c r="K19" s="34"/>
      <c r="L19" s="34"/>
      <c r="M19" s="34"/>
      <c r="N19" s="34"/>
    </row>
  </sheetData>
  <mergeCells count="8">
    <mergeCell ref="D1:P1"/>
    <mergeCell ref="C2:S2"/>
    <mergeCell ref="T2:V2"/>
    <mergeCell ref="D5:H5"/>
    <mergeCell ref="I5:M5"/>
    <mergeCell ref="N5:P5"/>
    <mergeCell ref="Q5:T5"/>
    <mergeCell ref="V5:V6"/>
  </mergeCells>
  <pageMargins left="0.70866141732283472" right="0.70866141732283472" top="0.74803149606299213" bottom="0.74803149606299213" header="0" footer="0"/>
  <pageSetup paperSize="9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O14"/>
  <sheetViews>
    <sheetView view="pageBreakPreview" topLeftCell="A4" zoomScaleSheetLayoutView="100" workbookViewId="0">
      <selection activeCell="E3" sqref="E3"/>
    </sheetView>
  </sheetViews>
  <sheetFormatPr defaultRowHeight="12.75" x14ac:dyDescent="0.2"/>
  <cols>
    <col min="1" max="1" width="3.140625" bestFit="1" customWidth="1"/>
    <col min="2" max="2" width="22.140625" customWidth="1"/>
    <col min="3" max="3" width="9" bestFit="1" customWidth="1"/>
    <col min="4" max="7" width="4.7109375" customWidth="1"/>
    <col min="8" max="8" width="5.140625" customWidth="1"/>
    <col min="9" max="11" width="5.7109375" customWidth="1"/>
    <col min="12" max="12" width="4.28515625" customWidth="1"/>
    <col min="13" max="13" width="4.7109375" customWidth="1"/>
    <col min="14" max="14" width="4.85546875" customWidth="1"/>
    <col min="15" max="15" width="5.28515625" customWidth="1"/>
    <col min="16" max="16" width="5.140625" customWidth="1"/>
    <col min="17" max="17" width="10.140625" bestFit="1" customWidth="1"/>
    <col min="18" max="18" width="4.5703125" customWidth="1"/>
    <col min="19" max="19" width="5.140625" customWidth="1"/>
    <col min="20" max="20" width="6.42578125" customWidth="1"/>
    <col min="21" max="21" width="5.7109375" customWidth="1"/>
    <col min="22" max="22" width="7.140625" customWidth="1"/>
    <col min="23" max="23" width="6.42578125" customWidth="1"/>
    <col min="26" max="26" width="12.7109375" bestFit="1" customWidth="1"/>
    <col min="28" max="28" width="12.7109375" bestFit="1" customWidth="1"/>
    <col min="30" max="30" width="12.7109375" bestFit="1" customWidth="1"/>
    <col min="33" max="33" width="9.140625" style="4"/>
  </cols>
  <sheetData>
    <row r="1" spans="1:41" ht="22.5" x14ac:dyDescent="0.2">
      <c r="A1" s="1"/>
      <c r="B1" s="2"/>
      <c r="C1" s="3"/>
      <c r="D1" s="299" t="s">
        <v>51</v>
      </c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156"/>
      <c r="R1" s="6"/>
      <c r="S1" s="6"/>
      <c r="T1" s="6"/>
      <c r="U1" s="7"/>
      <c r="V1" s="7"/>
      <c r="W1" s="1"/>
      <c r="X1" s="1"/>
      <c r="Y1" s="4"/>
      <c r="Z1" s="4"/>
      <c r="AA1" s="4"/>
      <c r="AB1" s="4"/>
      <c r="AC1" s="4"/>
      <c r="AD1" s="4"/>
      <c r="AE1" s="4"/>
      <c r="AF1" s="4"/>
    </row>
    <row r="2" spans="1:41" ht="75" customHeight="1" x14ac:dyDescent="0.2">
      <c r="A2" s="7"/>
      <c r="B2" s="7"/>
      <c r="C2" s="300" t="s">
        <v>58</v>
      </c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2" t="s">
        <v>59</v>
      </c>
      <c r="V2" s="303"/>
      <c r="W2" s="303"/>
      <c r="X2" s="7"/>
      <c r="Y2" s="7"/>
      <c r="Z2" s="7"/>
      <c r="AA2" s="7"/>
      <c r="AB2" s="7"/>
      <c r="AC2" s="7"/>
      <c r="AD2" s="7"/>
      <c r="AE2" s="7"/>
      <c r="AF2" s="7"/>
      <c r="AG2" s="5"/>
    </row>
    <row r="3" spans="1:41" ht="15.75" x14ac:dyDescent="0.25">
      <c r="A3" s="37"/>
      <c r="B3" s="1"/>
      <c r="C3" s="1"/>
      <c r="D3" s="37"/>
      <c r="E3" s="37"/>
      <c r="F3" s="37"/>
      <c r="G3" s="37"/>
      <c r="H3" s="37"/>
      <c r="I3" s="1"/>
      <c r="J3" s="37"/>
      <c r="L3" s="39"/>
      <c r="M3" s="39"/>
      <c r="N3" s="39"/>
      <c r="O3" s="39"/>
      <c r="P3" s="33"/>
      <c r="Q3" s="33"/>
      <c r="R3" s="33"/>
      <c r="S3" s="36"/>
      <c r="U3" s="1"/>
      <c r="V3" s="38" t="s">
        <v>24</v>
      </c>
      <c r="W3" s="1"/>
      <c r="X3" s="8"/>
      <c r="Y3" s="8"/>
      <c r="Z3" s="10"/>
      <c r="AA3" s="8"/>
      <c r="AB3" s="8"/>
      <c r="AC3" s="8"/>
      <c r="AD3" s="8"/>
      <c r="AE3" s="8"/>
      <c r="AF3" s="8"/>
      <c r="AG3" s="5"/>
    </row>
    <row r="4" spans="1:41" ht="16.5" thickBot="1" x14ac:dyDescent="0.3">
      <c r="A4" s="37"/>
      <c r="B4" s="1"/>
      <c r="C4" s="1"/>
      <c r="D4" s="37"/>
      <c r="E4" s="37"/>
      <c r="F4" s="37"/>
      <c r="G4" s="37"/>
      <c r="H4" s="37"/>
      <c r="I4" s="1"/>
      <c r="J4" s="37"/>
      <c r="K4" s="38"/>
      <c r="L4" s="39"/>
      <c r="M4" s="39"/>
      <c r="N4" s="39"/>
      <c r="O4" s="39"/>
      <c r="P4" s="33"/>
      <c r="Q4" s="33"/>
      <c r="R4" s="33"/>
      <c r="S4" s="36"/>
      <c r="T4" s="1"/>
      <c r="U4" s="1"/>
      <c r="W4" s="1"/>
      <c r="X4" s="8"/>
      <c r="Y4" s="8"/>
      <c r="Z4" s="10"/>
      <c r="AA4" s="8"/>
      <c r="AB4" s="8"/>
      <c r="AC4" s="8"/>
      <c r="AD4" s="8"/>
      <c r="AE4" s="8"/>
      <c r="AF4" s="8"/>
      <c r="AG4" s="5"/>
    </row>
    <row r="5" spans="1:41" ht="15.75" thickBot="1" x14ac:dyDescent="0.3">
      <c r="A5" s="12"/>
      <c r="B5" s="13"/>
      <c r="C5" s="14"/>
      <c r="D5" s="304" t="s">
        <v>1</v>
      </c>
      <c r="E5" s="305"/>
      <c r="F5" s="305"/>
      <c r="G5" s="305"/>
      <c r="H5" s="306"/>
      <c r="I5" s="305" t="s">
        <v>0</v>
      </c>
      <c r="J5" s="305"/>
      <c r="K5" s="305"/>
      <c r="L5" s="305"/>
      <c r="M5" s="305"/>
      <c r="N5" s="304" t="s">
        <v>2</v>
      </c>
      <c r="O5" s="305"/>
      <c r="P5" s="306"/>
      <c r="Q5" s="155" t="s">
        <v>54</v>
      </c>
      <c r="R5" s="307" t="s">
        <v>3</v>
      </c>
      <c r="S5" s="308"/>
      <c r="T5" s="308"/>
      <c r="U5" s="309"/>
      <c r="V5" s="15"/>
      <c r="W5" s="310" t="s">
        <v>4</v>
      </c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</row>
    <row r="6" spans="1:41" ht="30.75" thickBot="1" x14ac:dyDescent="0.3">
      <c r="A6" s="20" t="s">
        <v>5</v>
      </c>
      <c r="B6" s="329" t="s">
        <v>6</v>
      </c>
      <c r="C6" s="330" t="s">
        <v>17</v>
      </c>
      <c r="D6" s="18">
        <v>1</v>
      </c>
      <c r="E6" s="19">
        <v>2</v>
      </c>
      <c r="F6" s="19">
        <v>3</v>
      </c>
      <c r="G6" s="22">
        <v>4</v>
      </c>
      <c r="H6" s="23" t="s">
        <v>7</v>
      </c>
      <c r="I6" s="24">
        <v>5</v>
      </c>
      <c r="J6" s="25">
        <v>6</v>
      </c>
      <c r="K6" s="25">
        <v>7</v>
      </c>
      <c r="L6" s="26">
        <v>8</v>
      </c>
      <c r="M6" s="27" t="s">
        <v>7</v>
      </c>
      <c r="N6" s="18">
        <v>9</v>
      </c>
      <c r="O6" s="22">
        <v>10</v>
      </c>
      <c r="P6" s="28" t="s">
        <v>7</v>
      </c>
      <c r="Q6" s="172">
        <v>11</v>
      </c>
      <c r="R6" s="18" t="s">
        <v>8</v>
      </c>
      <c r="S6" s="19" t="s">
        <v>9</v>
      </c>
      <c r="T6" s="29" t="s">
        <v>19</v>
      </c>
      <c r="U6" s="30" t="s">
        <v>18</v>
      </c>
      <c r="V6" s="31" t="s">
        <v>10</v>
      </c>
      <c r="W6" s="311"/>
      <c r="X6" s="16"/>
      <c r="Y6" s="16"/>
      <c r="Z6" s="16" t="s">
        <v>11</v>
      </c>
      <c r="AA6" s="17"/>
      <c r="AB6" s="16" t="s">
        <v>12</v>
      </c>
      <c r="AC6" s="17"/>
      <c r="AD6" s="16" t="s">
        <v>13</v>
      </c>
      <c r="AE6" s="17"/>
      <c r="AF6" s="16" t="s">
        <v>14</v>
      </c>
      <c r="AG6" s="16"/>
      <c r="AH6" s="16"/>
      <c r="AI6" s="16"/>
      <c r="AJ6" s="16"/>
      <c r="AK6" s="16"/>
      <c r="AL6" s="16"/>
      <c r="AM6" s="16"/>
      <c r="AN6" s="16"/>
      <c r="AO6" s="16"/>
    </row>
    <row r="7" spans="1:41" s="91" customFormat="1" ht="47.25" x14ac:dyDescent="0.2">
      <c r="A7" s="76">
        <v>1</v>
      </c>
      <c r="B7" s="328" t="s">
        <v>74</v>
      </c>
      <c r="C7" s="280" t="s">
        <v>27</v>
      </c>
      <c r="D7" s="106">
        <v>7</v>
      </c>
      <c r="E7" s="107">
        <v>8</v>
      </c>
      <c r="F7" s="107">
        <v>7.1</v>
      </c>
      <c r="G7" s="83">
        <v>7.2</v>
      </c>
      <c r="H7" s="100">
        <f>(D7+E7+F7+G7-Z7-AB7)/2</f>
        <v>7.15</v>
      </c>
      <c r="I7" s="80">
        <v>6.6</v>
      </c>
      <c r="J7" s="81">
        <v>7.8</v>
      </c>
      <c r="K7" s="81">
        <v>7.6</v>
      </c>
      <c r="L7" s="82">
        <v>7.7</v>
      </c>
      <c r="M7" s="63">
        <f>(I7+J7+K7+L7-AD7-AF7)/2</f>
        <v>7.65</v>
      </c>
      <c r="N7" s="80">
        <v>4</v>
      </c>
      <c r="O7" s="83"/>
      <c r="P7" s="47">
        <f>(N7)/2</f>
        <v>2</v>
      </c>
      <c r="Q7" s="47">
        <v>0.2</v>
      </c>
      <c r="R7" s="80"/>
      <c r="S7" s="81">
        <v>0.1</v>
      </c>
      <c r="T7" s="82"/>
      <c r="U7" s="64">
        <f>R7/2+S7+T7</f>
        <v>0.1</v>
      </c>
      <c r="V7" s="85">
        <f>H7+M7+P7+Q7-U7</f>
        <v>16.899999999999999</v>
      </c>
      <c r="W7" s="88">
        <f>RANK(V7,$V$7:$V$9,0)</f>
        <v>3</v>
      </c>
      <c r="X7" s="17"/>
      <c r="Y7" s="17"/>
      <c r="Z7" s="17">
        <f>MIN(D7,E7,F7,G7)</f>
        <v>7</v>
      </c>
      <c r="AA7" s="17"/>
      <c r="AB7" s="17">
        <f>MAX(D7,E7,F7,G7)</f>
        <v>8</v>
      </c>
      <c r="AC7" s="17"/>
      <c r="AD7" s="17">
        <f>MIN(I7,J7,K7,L7)</f>
        <v>6.6</v>
      </c>
      <c r="AE7" s="17"/>
      <c r="AF7" s="17">
        <f>MAX(I7,J7,K7,L7)</f>
        <v>7.8</v>
      </c>
      <c r="AG7" s="17"/>
      <c r="AH7" s="17"/>
      <c r="AI7" s="17"/>
      <c r="AJ7" s="17"/>
      <c r="AK7" s="17"/>
      <c r="AL7" s="17"/>
      <c r="AM7" s="17"/>
      <c r="AN7" s="17"/>
      <c r="AO7" s="17"/>
    </row>
    <row r="8" spans="1:41" s="91" customFormat="1" ht="50.25" customHeight="1" x14ac:dyDescent="0.25">
      <c r="A8" s="62">
        <v>2</v>
      </c>
      <c r="B8" s="154" t="s">
        <v>75</v>
      </c>
      <c r="C8" s="272" t="s">
        <v>26</v>
      </c>
      <c r="D8" s="94">
        <v>8.1999999999999993</v>
      </c>
      <c r="E8" s="95">
        <v>8.5</v>
      </c>
      <c r="F8" s="95">
        <v>7.9</v>
      </c>
      <c r="G8" s="60">
        <v>8</v>
      </c>
      <c r="H8" s="50">
        <f>(D8+E8+F8+G8-Z8-AB8)/2</f>
        <v>8.1000000000000014</v>
      </c>
      <c r="I8" s="57">
        <v>8.6999999999999993</v>
      </c>
      <c r="J8" s="58">
        <v>8.5</v>
      </c>
      <c r="K8" s="58">
        <v>8.1</v>
      </c>
      <c r="L8" s="59">
        <v>8.3000000000000007</v>
      </c>
      <c r="M8" s="52">
        <f>(I8+J8+K8+L8-AD8-AF8)/2</f>
        <v>8.3999999999999968</v>
      </c>
      <c r="N8" s="57">
        <v>5</v>
      </c>
      <c r="O8" s="60"/>
      <c r="P8" s="45">
        <f>(N8)/2</f>
        <v>2.5</v>
      </c>
      <c r="Q8" s="185">
        <v>0.2</v>
      </c>
      <c r="R8" s="57"/>
      <c r="S8" s="58"/>
      <c r="T8" s="59"/>
      <c r="U8" s="53">
        <f>R8/2+S8+T8</f>
        <v>0</v>
      </c>
      <c r="V8" s="86">
        <f>H8+M8+P8+Q8-U8</f>
        <v>19.2</v>
      </c>
      <c r="W8" s="89">
        <f>RANK(V8,$V$7:$V$9,0)</f>
        <v>1</v>
      </c>
      <c r="X8" s="17"/>
      <c r="Y8" s="17"/>
      <c r="Z8" s="17">
        <f>MIN(D8,E8,F8,G8)</f>
        <v>7.9</v>
      </c>
      <c r="AA8" s="17"/>
      <c r="AB8" s="17">
        <f>MAX(D8,E8,F8,G8)</f>
        <v>8.5</v>
      </c>
      <c r="AC8" s="17"/>
      <c r="AD8" s="17">
        <f>MIN(I8,J8,K8,L8)</f>
        <v>8.1</v>
      </c>
      <c r="AE8" s="17"/>
      <c r="AF8" s="17">
        <f>MAX(I8,J8,K8,L8)</f>
        <v>8.6999999999999993</v>
      </c>
      <c r="AG8" s="17"/>
      <c r="AH8" s="17"/>
      <c r="AI8" s="17"/>
      <c r="AJ8" s="17"/>
      <c r="AK8" s="17"/>
      <c r="AL8" s="17"/>
      <c r="AM8" s="17"/>
      <c r="AN8" s="17"/>
      <c r="AO8" s="17"/>
    </row>
    <row r="9" spans="1:41" s="91" customFormat="1" ht="63.75" thickBot="1" x14ac:dyDescent="0.3">
      <c r="A9" s="84">
        <v>3</v>
      </c>
      <c r="B9" s="264" t="s">
        <v>76</v>
      </c>
      <c r="C9" s="279" t="s">
        <v>28</v>
      </c>
      <c r="D9" s="96">
        <v>8.3000000000000007</v>
      </c>
      <c r="E9" s="97">
        <v>8.1</v>
      </c>
      <c r="F9" s="97">
        <v>7.9</v>
      </c>
      <c r="G9" s="48">
        <v>7.8</v>
      </c>
      <c r="H9" s="66">
        <v>8</v>
      </c>
      <c r="I9" s="73">
        <v>7.7</v>
      </c>
      <c r="J9" s="74">
        <v>8.6999999999999993</v>
      </c>
      <c r="K9" s="74">
        <v>8.6</v>
      </c>
      <c r="L9" s="75">
        <v>8.3000000000000007</v>
      </c>
      <c r="M9" s="67">
        <f>(I9+J9+K9+L9-AD9-AF9)/2</f>
        <v>8.4499999999999993</v>
      </c>
      <c r="N9" s="73">
        <v>4.4000000000000004</v>
      </c>
      <c r="O9" s="48"/>
      <c r="P9" s="46">
        <f>(N9)/2</f>
        <v>2.2000000000000002</v>
      </c>
      <c r="Q9" s="46">
        <v>0.2</v>
      </c>
      <c r="R9" s="73"/>
      <c r="S9" s="74"/>
      <c r="T9" s="75"/>
      <c r="U9" s="68">
        <f>R9/2+S9+T9</f>
        <v>0</v>
      </c>
      <c r="V9" s="87">
        <f>H9+M9+P9+Q9-U9</f>
        <v>18.849999999999998</v>
      </c>
      <c r="W9" s="90">
        <f>RANK(V9,$V$7:$V$9,0)</f>
        <v>2</v>
      </c>
      <c r="X9" s="17"/>
      <c r="Y9" s="17"/>
      <c r="Z9" s="17">
        <f>MIN(D9,E9,F9,G9)</f>
        <v>7.8</v>
      </c>
      <c r="AA9" s="17"/>
      <c r="AB9" s="17">
        <f>MAX(D9,E9,F9,G9)</f>
        <v>8.3000000000000007</v>
      </c>
      <c r="AC9" s="17"/>
      <c r="AD9" s="17">
        <f>MIN(I9,J9,K9,L9)</f>
        <v>7.7</v>
      </c>
      <c r="AE9" s="17"/>
      <c r="AF9" s="17">
        <f>MAX(I9,J9,K9,L9)</f>
        <v>8.6999999999999993</v>
      </c>
      <c r="AG9" s="17"/>
      <c r="AH9" s="17"/>
      <c r="AI9" s="17"/>
      <c r="AJ9" s="17"/>
      <c r="AK9" s="17"/>
      <c r="AL9" s="17"/>
      <c r="AM9" s="17"/>
      <c r="AN9" s="17"/>
      <c r="AO9" s="17"/>
    </row>
    <row r="10" spans="1:41" ht="15" x14ac:dyDescent="0.25">
      <c r="A10" s="35"/>
      <c r="R10" s="35"/>
      <c r="S10" s="35"/>
      <c r="T10" s="35"/>
      <c r="U10" s="35"/>
      <c r="V10" s="35"/>
      <c r="W10" s="35"/>
      <c r="X10" s="9"/>
      <c r="Y10" s="9"/>
      <c r="Z10" s="9"/>
      <c r="AA10" s="9"/>
      <c r="AB10" s="9"/>
      <c r="AC10" s="9"/>
      <c r="AD10" s="9"/>
      <c r="AE10" s="9"/>
      <c r="AF10" s="9"/>
      <c r="AG10" s="11"/>
    </row>
    <row r="11" spans="1:41" ht="14.25" x14ac:dyDescent="0.2">
      <c r="A11" s="33"/>
      <c r="B11" s="40" t="s">
        <v>15</v>
      </c>
      <c r="C11" s="2"/>
      <c r="D11" s="34" t="s">
        <v>25</v>
      </c>
      <c r="E11" s="2"/>
      <c r="F11" s="2"/>
      <c r="G11" s="2"/>
      <c r="H11" s="2"/>
      <c r="J11" s="34"/>
      <c r="K11" s="34"/>
      <c r="L11" s="34"/>
      <c r="M11" s="34"/>
      <c r="N11" s="38"/>
      <c r="O11" s="2"/>
      <c r="R11" s="33"/>
      <c r="S11" s="33"/>
      <c r="T11" s="33"/>
      <c r="U11" s="33"/>
      <c r="V11" s="33"/>
      <c r="W11" s="33"/>
    </row>
    <row r="12" spans="1:41" ht="14.25" x14ac:dyDescent="0.2">
      <c r="A12" s="33"/>
      <c r="B12" s="40"/>
      <c r="C12" s="2"/>
      <c r="D12" s="34"/>
      <c r="E12" s="2"/>
      <c r="F12" s="2"/>
      <c r="G12" s="2"/>
      <c r="H12" s="2"/>
      <c r="J12" s="34" t="s">
        <v>20</v>
      </c>
      <c r="K12" s="34"/>
      <c r="L12" s="34"/>
      <c r="M12" s="38"/>
      <c r="N12" s="38"/>
      <c r="O12" s="2"/>
      <c r="R12" s="33"/>
      <c r="S12" s="33"/>
      <c r="T12" s="33"/>
      <c r="U12" s="33"/>
      <c r="V12" s="33"/>
      <c r="W12" s="33"/>
    </row>
    <row r="13" spans="1:41" x14ac:dyDescent="0.2">
      <c r="B13" s="40" t="s">
        <v>16</v>
      </c>
      <c r="D13" s="34" t="s">
        <v>57</v>
      </c>
      <c r="J13" s="34"/>
      <c r="K13" s="34"/>
      <c r="L13" s="34"/>
      <c r="M13" s="34"/>
      <c r="N13" s="34"/>
      <c r="P13" s="33"/>
      <c r="Q13" s="33"/>
    </row>
    <row r="14" spans="1:41" x14ac:dyDescent="0.2">
      <c r="B14" s="40"/>
      <c r="I14" s="34"/>
      <c r="J14" s="34" t="s">
        <v>20</v>
      </c>
      <c r="K14" s="34"/>
      <c r="L14" s="34"/>
      <c r="M14" s="34"/>
      <c r="N14" s="34"/>
    </row>
  </sheetData>
  <mergeCells count="8">
    <mergeCell ref="D1:P1"/>
    <mergeCell ref="C2:T2"/>
    <mergeCell ref="U2:W2"/>
    <mergeCell ref="D5:H5"/>
    <mergeCell ref="I5:M5"/>
    <mergeCell ref="N5:P5"/>
    <mergeCell ref="R5:U5"/>
    <mergeCell ref="W5:W6"/>
  </mergeCells>
  <pageMargins left="0.70866141732283472" right="0.70866141732283472" top="0.74803149606299213" bottom="0.74803149606299213" header="0" footer="0"/>
  <pageSetup paperSize="9" scale="9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O14"/>
  <sheetViews>
    <sheetView view="pageBreakPreview" topLeftCell="A4" zoomScaleSheetLayoutView="100" workbookViewId="0">
      <selection activeCell="U11" sqref="U11"/>
    </sheetView>
  </sheetViews>
  <sheetFormatPr defaultRowHeight="12.75" x14ac:dyDescent="0.2"/>
  <cols>
    <col min="1" max="1" width="3.140625" bestFit="1" customWidth="1"/>
    <col min="2" max="2" width="24.42578125" customWidth="1"/>
    <col min="3" max="3" width="6.7109375" bestFit="1" customWidth="1"/>
    <col min="4" max="7" width="4.7109375" customWidth="1"/>
    <col min="8" max="8" width="5.140625" customWidth="1"/>
    <col min="9" max="11" width="5.7109375" customWidth="1"/>
    <col min="12" max="12" width="4.28515625" customWidth="1"/>
    <col min="13" max="13" width="4.7109375" customWidth="1"/>
    <col min="14" max="14" width="4.85546875" customWidth="1"/>
    <col min="15" max="15" width="5.28515625" customWidth="1"/>
    <col min="16" max="16" width="5.140625" customWidth="1"/>
    <col min="17" max="17" width="10.140625" bestFit="1" customWidth="1"/>
    <col min="18" max="18" width="4.5703125" customWidth="1"/>
    <col min="19" max="19" width="5.140625" customWidth="1"/>
    <col min="20" max="20" width="6.42578125" customWidth="1"/>
    <col min="21" max="21" width="5.7109375" customWidth="1"/>
    <col min="22" max="22" width="7.140625" customWidth="1"/>
    <col min="23" max="23" width="6.42578125" customWidth="1"/>
    <col min="26" max="26" width="12.7109375" bestFit="1" customWidth="1"/>
    <col min="28" max="28" width="12.7109375" bestFit="1" customWidth="1"/>
    <col min="30" max="30" width="12.7109375" bestFit="1" customWidth="1"/>
    <col min="33" max="33" width="9.140625" style="4"/>
  </cols>
  <sheetData>
    <row r="1" spans="1:41" ht="22.5" x14ac:dyDescent="0.2">
      <c r="A1" s="1"/>
      <c r="B1" s="2"/>
      <c r="C1" s="3"/>
      <c r="D1" s="299" t="s">
        <v>51</v>
      </c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156"/>
      <c r="R1" s="6"/>
      <c r="S1" s="6"/>
      <c r="T1" s="6"/>
      <c r="U1" s="7"/>
      <c r="V1" s="7"/>
      <c r="W1" s="1"/>
      <c r="X1" s="1"/>
      <c r="Y1" s="4"/>
      <c r="Z1" s="4"/>
      <c r="AA1" s="4"/>
      <c r="AB1" s="4"/>
      <c r="AC1" s="4"/>
      <c r="AD1" s="4"/>
      <c r="AE1" s="4"/>
      <c r="AF1" s="4"/>
    </row>
    <row r="2" spans="1:41" ht="75" customHeight="1" x14ac:dyDescent="0.2">
      <c r="A2" s="7"/>
      <c r="B2" s="7"/>
      <c r="C2" s="300" t="s">
        <v>58</v>
      </c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2" t="s">
        <v>59</v>
      </c>
      <c r="V2" s="303"/>
      <c r="W2" s="303"/>
      <c r="X2" s="7"/>
      <c r="Y2" s="7"/>
      <c r="Z2" s="7"/>
      <c r="AA2" s="7"/>
      <c r="AB2" s="7"/>
      <c r="AC2" s="7"/>
      <c r="AD2" s="7"/>
      <c r="AE2" s="7"/>
      <c r="AF2" s="7"/>
      <c r="AG2" s="5"/>
    </row>
    <row r="3" spans="1:41" ht="15.75" x14ac:dyDescent="0.25">
      <c r="A3" s="37"/>
      <c r="B3" s="1"/>
      <c r="C3" s="1"/>
      <c r="D3" s="37"/>
      <c r="E3" s="37"/>
      <c r="F3" s="37"/>
      <c r="G3" s="37"/>
      <c r="H3" s="37"/>
      <c r="I3" s="1"/>
      <c r="J3" s="37"/>
      <c r="L3" s="39"/>
      <c r="M3" s="39"/>
      <c r="N3" s="39"/>
      <c r="O3" s="39"/>
      <c r="P3" s="33"/>
      <c r="Q3" s="33"/>
      <c r="R3" s="33"/>
      <c r="S3" s="36"/>
      <c r="U3" s="1"/>
      <c r="V3" s="38" t="s">
        <v>29</v>
      </c>
      <c r="W3" s="1"/>
      <c r="X3" s="8"/>
      <c r="Y3" s="8"/>
      <c r="Z3" s="10"/>
      <c r="AA3" s="8"/>
      <c r="AB3" s="8"/>
      <c r="AC3" s="8"/>
      <c r="AD3" s="8"/>
      <c r="AE3" s="8"/>
      <c r="AF3" s="8"/>
      <c r="AG3" s="5"/>
    </row>
    <row r="4" spans="1:41" ht="16.5" thickBot="1" x14ac:dyDescent="0.3">
      <c r="A4" s="37"/>
      <c r="B4" s="1"/>
      <c r="C4" s="1"/>
      <c r="D4" s="37"/>
      <c r="E4" s="37"/>
      <c r="F4" s="37"/>
      <c r="G4" s="37"/>
      <c r="H4" s="37"/>
      <c r="I4" s="1"/>
      <c r="J4" s="37"/>
      <c r="K4" s="38"/>
      <c r="L4" s="39"/>
      <c r="M4" s="39"/>
      <c r="N4" s="39"/>
      <c r="O4" s="39"/>
      <c r="P4" s="33"/>
      <c r="Q4" s="33"/>
      <c r="R4" s="33"/>
      <c r="S4" s="36"/>
      <c r="T4" s="1"/>
      <c r="U4" s="1"/>
      <c r="W4" s="1"/>
      <c r="X4" s="8"/>
      <c r="Y4" s="8"/>
      <c r="Z4" s="10"/>
      <c r="AA4" s="8"/>
      <c r="AB4" s="8"/>
      <c r="AC4" s="8"/>
      <c r="AD4" s="8"/>
      <c r="AE4" s="8"/>
      <c r="AF4" s="8"/>
      <c r="AG4" s="5"/>
    </row>
    <row r="5" spans="1:41" ht="15.75" thickBot="1" x14ac:dyDescent="0.3">
      <c r="A5" s="12"/>
      <c r="B5" s="15"/>
      <c r="C5" s="266"/>
      <c r="D5" s="304" t="s">
        <v>1</v>
      </c>
      <c r="E5" s="305"/>
      <c r="F5" s="305"/>
      <c r="G5" s="305"/>
      <c r="H5" s="306"/>
      <c r="I5" s="305" t="s">
        <v>0</v>
      </c>
      <c r="J5" s="305"/>
      <c r="K5" s="305"/>
      <c r="L5" s="305"/>
      <c r="M5" s="305"/>
      <c r="N5" s="304" t="s">
        <v>2</v>
      </c>
      <c r="O5" s="305"/>
      <c r="P5" s="306"/>
      <c r="Q5" s="155" t="s">
        <v>54</v>
      </c>
      <c r="R5" s="307" t="s">
        <v>3</v>
      </c>
      <c r="S5" s="308"/>
      <c r="T5" s="308"/>
      <c r="U5" s="309"/>
      <c r="V5" s="15"/>
      <c r="W5" s="310" t="s">
        <v>4</v>
      </c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</row>
    <row r="6" spans="1:41" ht="30.75" thickBot="1" x14ac:dyDescent="0.3">
      <c r="A6" s="20" t="s">
        <v>5</v>
      </c>
      <c r="B6" s="269" t="s">
        <v>6</v>
      </c>
      <c r="C6" s="270" t="s">
        <v>17</v>
      </c>
      <c r="D6" s="18">
        <v>1</v>
      </c>
      <c r="E6" s="19">
        <v>2</v>
      </c>
      <c r="F6" s="19">
        <v>3</v>
      </c>
      <c r="G6" s="22">
        <v>4</v>
      </c>
      <c r="H6" s="23" t="s">
        <v>7</v>
      </c>
      <c r="I6" s="24">
        <v>5</v>
      </c>
      <c r="J6" s="25">
        <v>6</v>
      </c>
      <c r="K6" s="25">
        <v>7</v>
      </c>
      <c r="L6" s="26">
        <v>8</v>
      </c>
      <c r="M6" s="27" t="s">
        <v>7</v>
      </c>
      <c r="N6" s="18">
        <v>9</v>
      </c>
      <c r="O6" s="22">
        <v>10</v>
      </c>
      <c r="P6" s="28" t="s">
        <v>7</v>
      </c>
      <c r="Q6" s="186">
        <v>11</v>
      </c>
      <c r="R6" s="18" t="s">
        <v>8</v>
      </c>
      <c r="S6" s="19" t="s">
        <v>9</v>
      </c>
      <c r="T6" s="29" t="s">
        <v>19</v>
      </c>
      <c r="U6" s="30" t="s">
        <v>18</v>
      </c>
      <c r="V6" s="31" t="s">
        <v>10</v>
      </c>
      <c r="W6" s="311"/>
      <c r="X6" s="16"/>
      <c r="Y6" s="16"/>
      <c r="Z6" s="16" t="s">
        <v>11</v>
      </c>
      <c r="AA6" s="17"/>
      <c r="AB6" s="16" t="s">
        <v>12</v>
      </c>
      <c r="AC6" s="17"/>
      <c r="AD6" s="16" t="s">
        <v>13</v>
      </c>
      <c r="AE6" s="17"/>
      <c r="AF6" s="16" t="s">
        <v>14</v>
      </c>
      <c r="AG6" s="16"/>
      <c r="AH6" s="16"/>
      <c r="AI6" s="16"/>
      <c r="AJ6" s="16"/>
      <c r="AK6" s="16"/>
      <c r="AL6" s="16"/>
      <c r="AM6" s="16"/>
      <c r="AN6" s="16"/>
      <c r="AO6" s="16"/>
    </row>
    <row r="7" spans="1:41" s="91" customFormat="1" ht="78.75" x14ac:dyDescent="0.25">
      <c r="A7" s="76">
        <v>1</v>
      </c>
      <c r="B7" s="267" t="s">
        <v>77</v>
      </c>
      <c r="C7" s="280" t="s">
        <v>26</v>
      </c>
      <c r="D7" s="106">
        <v>8.8000000000000007</v>
      </c>
      <c r="E7" s="107">
        <v>9</v>
      </c>
      <c r="F7" s="107">
        <v>8.6</v>
      </c>
      <c r="G7" s="83">
        <v>8.6</v>
      </c>
      <c r="H7" s="100">
        <f>(D7+E7+F7+G7-Z7-AB7)/2</f>
        <v>8.6999999999999993</v>
      </c>
      <c r="I7" s="80">
        <v>8.5</v>
      </c>
      <c r="J7" s="81">
        <v>9</v>
      </c>
      <c r="K7" s="81">
        <v>9</v>
      </c>
      <c r="L7" s="82">
        <v>8.8000000000000007</v>
      </c>
      <c r="M7" s="63">
        <f>(I7+J7+K7+L7-AD7-AF7)/2</f>
        <v>8.8999999999999986</v>
      </c>
      <c r="N7" s="80">
        <v>4.7</v>
      </c>
      <c r="O7" s="83"/>
      <c r="P7" s="47">
        <f>(N7)/2</f>
        <v>2.35</v>
      </c>
      <c r="Q7" s="174">
        <v>0.5</v>
      </c>
      <c r="R7" s="80"/>
      <c r="S7" s="81"/>
      <c r="T7" s="82"/>
      <c r="U7" s="64">
        <f>R7/2+S7+T7</f>
        <v>0</v>
      </c>
      <c r="V7" s="85">
        <f>H7+M7+P7+Q7-U7</f>
        <v>20.45</v>
      </c>
      <c r="W7" s="88">
        <f>RANK(V7,$V$7:$V$9,0)</f>
        <v>1</v>
      </c>
      <c r="X7" s="17"/>
      <c r="Y7" s="17"/>
      <c r="Z7" s="17">
        <f>MIN(D7,E7,F7,G7)</f>
        <v>8.6</v>
      </c>
      <c r="AA7" s="17"/>
      <c r="AB7" s="17">
        <f>MAX(D7,E7,F7,G7)</f>
        <v>9</v>
      </c>
      <c r="AC7" s="17"/>
      <c r="AD7" s="17">
        <f>MIN(I7,J7,K7,L7)</f>
        <v>8.5</v>
      </c>
      <c r="AE7" s="17"/>
      <c r="AF7" s="17">
        <f>MAX(I7,J7,K7,L7)</f>
        <v>9</v>
      </c>
      <c r="AG7" s="17"/>
      <c r="AH7" s="17"/>
      <c r="AI7" s="17"/>
      <c r="AJ7" s="17"/>
      <c r="AK7" s="17"/>
      <c r="AL7" s="17"/>
      <c r="AM7" s="17"/>
      <c r="AN7" s="17"/>
      <c r="AO7" s="17"/>
    </row>
    <row r="8" spans="1:41" s="91" customFormat="1" ht="78.75" x14ac:dyDescent="0.25">
      <c r="A8" s="199">
        <v>2</v>
      </c>
      <c r="B8" s="277" t="s">
        <v>78</v>
      </c>
      <c r="C8" s="136" t="s">
        <v>28</v>
      </c>
      <c r="D8" s="198">
        <v>8.1999999999999993</v>
      </c>
      <c r="E8" s="92">
        <v>8</v>
      </c>
      <c r="F8" s="92">
        <v>7.9</v>
      </c>
      <c r="G8" s="93">
        <v>7.8</v>
      </c>
      <c r="H8" s="183">
        <f>(D8+E8+F8+G8-Z8-AB8)/2</f>
        <v>7.9500000000000011</v>
      </c>
      <c r="I8" s="200">
        <v>8.4</v>
      </c>
      <c r="J8" s="201">
        <v>8.5</v>
      </c>
      <c r="K8" s="201">
        <v>8.6</v>
      </c>
      <c r="L8" s="202">
        <v>8.1999999999999993</v>
      </c>
      <c r="M8" s="184">
        <f>(I8+J8+K8+L8-AD8-AF8)/2</f>
        <v>8.4500000000000028</v>
      </c>
      <c r="N8" s="200">
        <v>3.5</v>
      </c>
      <c r="O8" s="203"/>
      <c r="P8" s="204">
        <f>(N8)/2</f>
        <v>1.75</v>
      </c>
      <c r="Q8" s="205">
        <v>0.4</v>
      </c>
      <c r="R8" s="200"/>
      <c r="S8" s="201"/>
      <c r="T8" s="202"/>
      <c r="U8" s="206">
        <f>R8/2+S8+T8</f>
        <v>0</v>
      </c>
      <c r="V8" s="207">
        <f>H8+M8+P8+Q8-U8</f>
        <v>18.550000000000004</v>
      </c>
      <c r="W8" s="195">
        <f>RANK(V8,$V$7:$V$9,0)</f>
        <v>2</v>
      </c>
      <c r="X8" s="17"/>
      <c r="Y8" s="17"/>
      <c r="Z8" s="17">
        <f>MIN(D8,E8,F8,G8)</f>
        <v>7.8</v>
      </c>
      <c r="AA8" s="17"/>
      <c r="AB8" s="17">
        <f>MAX(D8,E8,F8,G8)</f>
        <v>8.1999999999999993</v>
      </c>
      <c r="AC8" s="17"/>
      <c r="AD8" s="17">
        <f>MIN(I8,J8,K8,L8)</f>
        <v>8.1999999999999993</v>
      </c>
      <c r="AE8" s="17"/>
      <c r="AF8" s="17">
        <f>MAX(I8,J8,K8,L8)</f>
        <v>8.6</v>
      </c>
      <c r="AG8" s="17"/>
      <c r="AH8" s="17"/>
      <c r="AI8" s="17"/>
      <c r="AJ8" s="17"/>
      <c r="AK8" s="17"/>
      <c r="AL8" s="17"/>
      <c r="AM8" s="17"/>
      <c r="AN8" s="17"/>
      <c r="AO8" s="17"/>
    </row>
    <row r="9" spans="1:41" s="91" customFormat="1" ht="79.5" thickBot="1" x14ac:dyDescent="0.25">
      <c r="A9" s="157">
        <v>3</v>
      </c>
      <c r="B9" s="278" t="s">
        <v>79</v>
      </c>
      <c r="C9" s="279" t="s">
        <v>27</v>
      </c>
      <c r="D9" s="158">
        <v>8</v>
      </c>
      <c r="E9" s="159">
        <v>8.1999999999999993</v>
      </c>
      <c r="F9" s="159">
        <v>7.8</v>
      </c>
      <c r="G9" s="152">
        <v>7.9</v>
      </c>
      <c r="H9" s="160">
        <f>(D9+E9+F9+G9-Z9-AB9)/2</f>
        <v>7.9499999999999993</v>
      </c>
      <c r="I9" s="149">
        <v>8.5</v>
      </c>
      <c r="J9" s="150">
        <v>8.4</v>
      </c>
      <c r="K9" s="150">
        <v>8.1999999999999993</v>
      </c>
      <c r="L9" s="151">
        <v>8.6</v>
      </c>
      <c r="M9" s="161">
        <f>(I9+J9+K9+L9-AD9-AF9)/2</f>
        <v>8.4499999999999993</v>
      </c>
      <c r="N9" s="149">
        <v>3.5</v>
      </c>
      <c r="O9" s="152"/>
      <c r="P9" s="162">
        <f>(N9)/2</f>
        <v>1.75</v>
      </c>
      <c r="Q9" s="175">
        <v>0.4</v>
      </c>
      <c r="R9" s="149"/>
      <c r="S9" s="150"/>
      <c r="T9" s="151"/>
      <c r="U9" s="163">
        <f>R9/2+S9+T9</f>
        <v>0</v>
      </c>
      <c r="V9" s="164">
        <v>18.55</v>
      </c>
      <c r="W9" s="165">
        <v>2</v>
      </c>
      <c r="X9" s="17"/>
      <c r="Y9" s="17"/>
      <c r="Z9" s="17">
        <f>MIN(D9,E9,F9,G9)</f>
        <v>7.8</v>
      </c>
      <c r="AA9" s="17"/>
      <c r="AB9" s="17">
        <f>MAX(D9,E9,F9,G9)</f>
        <v>8.1999999999999993</v>
      </c>
      <c r="AC9" s="17"/>
      <c r="AD9" s="17">
        <f>MIN(I9,J9,K9,L9)</f>
        <v>8.1999999999999993</v>
      </c>
      <c r="AE9" s="17"/>
      <c r="AF9" s="17">
        <f>MAX(I9,J9,K9,L9)</f>
        <v>8.6</v>
      </c>
      <c r="AG9" s="17"/>
      <c r="AH9" s="17"/>
      <c r="AI9" s="17"/>
      <c r="AJ9" s="17"/>
      <c r="AK9" s="17"/>
      <c r="AL9" s="17"/>
      <c r="AM9" s="17"/>
      <c r="AN9" s="17"/>
      <c r="AO9" s="17"/>
    </row>
    <row r="10" spans="1:41" ht="15" x14ac:dyDescent="0.25">
      <c r="A10" s="35"/>
      <c r="R10" s="35"/>
      <c r="S10" s="35"/>
      <c r="T10" s="35"/>
      <c r="U10" s="35"/>
      <c r="V10" s="35"/>
      <c r="W10" s="35"/>
      <c r="X10" s="9"/>
      <c r="Y10" s="9"/>
      <c r="Z10" s="9"/>
      <c r="AA10" s="9"/>
      <c r="AB10" s="9"/>
      <c r="AC10" s="9"/>
      <c r="AD10" s="9"/>
      <c r="AE10" s="9"/>
      <c r="AF10" s="9"/>
      <c r="AG10" s="11"/>
    </row>
    <row r="11" spans="1:41" ht="14.25" x14ac:dyDescent="0.2">
      <c r="A11" s="33"/>
      <c r="B11" s="40" t="s">
        <v>15</v>
      </c>
      <c r="C11" s="2"/>
      <c r="D11" s="34" t="s">
        <v>25</v>
      </c>
      <c r="E11" s="2"/>
      <c r="F11" s="2"/>
      <c r="G11" s="2"/>
      <c r="H11" s="2"/>
      <c r="J11" s="34"/>
      <c r="K11" s="34"/>
      <c r="L11" s="34"/>
      <c r="M11" s="34"/>
      <c r="N11" s="38"/>
      <c r="O11" s="2"/>
      <c r="R11" s="33"/>
      <c r="S11" s="33"/>
      <c r="T11" s="33"/>
      <c r="U11" s="33"/>
      <c r="V11" s="33"/>
      <c r="W11" s="33"/>
    </row>
    <row r="12" spans="1:41" ht="14.25" x14ac:dyDescent="0.2">
      <c r="A12" s="33"/>
      <c r="B12" s="40"/>
      <c r="C12" s="2"/>
      <c r="D12" s="34"/>
      <c r="E12" s="2"/>
      <c r="F12" s="2"/>
      <c r="G12" s="2"/>
      <c r="H12" s="2"/>
      <c r="J12" s="34" t="s">
        <v>20</v>
      </c>
      <c r="K12" s="34"/>
      <c r="L12" s="34"/>
      <c r="M12" s="38"/>
      <c r="N12" s="38"/>
      <c r="O12" s="2"/>
      <c r="R12" s="33"/>
      <c r="S12" s="33"/>
      <c r="T12" s="33"/>
      <c r="U12" s="33"/>
      <c r="V12" s="33"/>
      <c r="W12" s="33"/>
    </row>
    <row r="13" spans="1:41" x14ac:dyDescent="0.2">
      <c r="B13" s="40" t="s">
        <v>16</v>
      </c>
      <c r="D13" s="34" t="s">
        <v>57</v>
      </c>
      <c r="J13" s="34"/>
      <c r="K13" s="34"/>
      <c r="L13" s="34"/>
      <c r="M13" s="34"/>
      <c r="N13" s="34"/>
      <c r="P13" s="33"/>
      <c r="Q13" s="33"/>
    </row>
    <row r="14" spans="1:41" x14ac:dyDescent="0.2">
      <c r="B14" s="40"/>
      <c r="I14" s="34"/>
      <c r="J14" s="34" t="s">
        <v>20</v>
      </c>
      <c r="K14" s="34"/>
      <c r="L14" s="34"/>
      <c r="M14" s="34"/>
      <c r="N14" s="34"/>
    </row>
  </sheetData>
  <mergeCells count="8">
    <mergeCell ref="D1:P1"/>
    <mergeCell ref="C2:T2"/>
    <mergeCell ref="U2:W2"/>
    <mergeCell ref="D5:H5"/>
    <mergeCell ref="I5:M5"/>
    <mergeCell ref="N5:P5"/>
    <mergeCell ref="R5:U5"/>
    <mergeCell ref="W5:W6"/>
  </mergeCells>
  <pageMargins left="0.70866141732283472" right="0.70866141732283472" top="0.74803149606299213" bottom="0.74803149606299213" header="0" footer="0"/>
  <pageSetup paperSize="9" scale="9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N13"/>
  <sheetViews>
    <sheetView view="pageBreakPreview" topLeftCell="A7" zoomScaleSheetLayoutView="100" workbookViewId="0">
      <selection activeCell="B7" sqref="B7"/>
    </sheetView>
  </sheetViews>
  <sheetFormatPr defaultRowHeight="12.75" x14ac:dyDescent="0.2"/>
  <cols>
    <col min="1" max="1" width="3.140625" style="91" bestFit="1" customWidth="1"/>
    <col min="2" max="2" width="24.7109375" customWidth="1"/>
    <col min="3" max="3" width="12.85546875" customWidth="1"/>
    <col min="4" max="7" width="4.7109375" customWidth="1"/>
    <col min="8" max="8" width="5.140625" customWidth="1"/>
    <col min="9" max="11" width="5.7109375" customWidth="1"/>
    <col min="12" max="12" width="4.28515625" customWidth="1"/>
    <col min="13" max="13" width="4.7109375" customWidth="1"/>
    <col min="14" max="14" width="4.85546875" customWidth="1"/>
    <col min="15" max="15" width="5.28515625" customWidth="1"/>
    <col min="16" max="16" width="5.140625" customWidth="1"/>
    <col min="17" max="17" width="4.5703125" customWidth="1"/>
    <col min="18" max="18" width="5.140625" customWidth="1"/>
    <col min="19" max="19" width="6.42578125" customWidth="1"/>
    <col min="20" max="20" width="5.7109375" customWidth="1"/>
    <col min="21" max="21" width="7.140625" customWidth="1"/>
    <col min="22" max="22" width="6.42578125" customWidth="1"/>
    <col min="25" max="25" width="12.7109375" bestFit="1" customWidth="1"/>
    <col min="27" max="27" width="12.7109375" bestFit="1" customWidth="1"/>
    <col min="29" max="29" width="12.7109375" bestFit="1" customWidth="1"/>
    <col min="32" max="32" width="9.140625" style="4"/>
  </cols>
  <sheetData>
    <row r="1" spans="1:40" ht="22.5" x14ac:dyDescent="0.2">
      <c r="A1" s="112"/>
      <c r="B1" s="2"/>
      <c r="C1" s="3"/>
      <c r="D1" s="299" t="s">
        <v>51</v>
      </c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6"/>
      <c r="R1" s="6"/>
      <c r="S1" s="6"/>
      <c r="T1" s="7"/>
      <c r="U1" s="7"/>
      <c r="V1" s="1"/>
      <c r="W1" s="1"/>
      <c r="X1" s="4"/>
      <c r="Y1" s="4"/>
      <c r="Z1" s="4"/>
      <c r="AA1" s="4"/>
      <c r="AB1" s="4"/>
      <c r="AC1" s="4"/>
      <c r="AD1" s="4"/>
      <c r="AE1" s="4"/>
    </row>
    <row r="2" spans="1:40" ht="75" customHeight="1" x14ac:dyDescent="0.2">
      <c r="A2" s="113"/>
      <c r="B2" s="7"/>
      <c r="C2" s="300" t="s">
        <v>58</v>
      </c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2" t="s">
        <v>59</v>
      </c>
      <c r="U2" s="303"/>
      <c r="V2" s="303"/>
      <c r="W2" s="7"/>
      <c r="X2" s="7"/>
      <c r="Y2" s="7"/>
      <c r="Z2" s="7"/>
      <c r="AA2" s="7"/>
      <c r="AB2" s="7"/>
      <c r="AC2" s="7"/>
      <c r="AD2" s="7"/>
      <c r="AE2" s="7"/>
      <c r="AF2" s="5"/>
    </row>
    <row r="3" spans="1:40" ht="15.75" x14ac:dyDescent="0.25">
      <c r="A3" s="114"/>
      <c r="B3" s="1"/>
      <c r="C3" s="1"/>
      <c r="D3" s="37"/>
      <c r="E3" s="37"/>
      <c r="F3" s="37"/>
      <c r="G3" s="37"/>
      <c r="H3" s="37"/>
      <c r="I3" s="1"/>
      <c r="J3" s="37"/>
      <c r="L3" s="39"/>
      <c r="M3" s="39"/>
      <c r="N3" s="39"/>
      <c r="P3" s="33"/>
      <c r="Q3" s="38" t="s">
        <v>30</v>
      </c>
      <c r="R3" s="36"/>
      <c r="S3" s="1"/>
      <c r="T3" s="1"/>
      <c r="V3" s="1"/>
      <c r="W3" s="8"/>
      <c r="X3" s="8"/>
      <c r="Y3" s="10"/>
      <c r="Z3" s="8"/>
      <c r="AA3" s="8"/>
      <c r="AB3" s="8"/>
      <c r="AC3" s="8"/>
      <c r="AD3" s="8"/>
      <c r="AE3" s="8"/>
      <c r="AF3" s="5"/>
    </row>
    <row r="4" spans="1:40" ht="16.5" thickBot="1" x14ac:dyDescent="0.3">
      <c r="A4" s="114"/>
      <c r="B4" s="1"/>
      <c r="C4" s="1"/>
      <c r="D4" s="37"/>
      <c r="E4" s="37"/>
      <c r="F4" s="37"/>
      <c r="G4" s="37"/>
      <c r="H4" s="37"/>
      <c r="I4" s="1"/>
      <c r="J4" s="37"/>
      <c r="K4" s="38"/>
      <c r="L4" s="39"/>
      <c r="M4" s="39"/>
      <c r="N4" s="39"/>
      <c r="O4" s="39"/>
      <c r="P4" s="33"/>
      <c r="Q4" s="33"/>
      <c r="R4" s="36"/>
      <c r="S4" s="1"/>
      <c r="T4" s="1"/>
      <c r="V4" s="1"/>
      <c r="W4" s="8"/>
      <c r="X4" s="8"/>
      <c r="Y4" s="10"/>
      <c r="Z4" s="8"/>
      <c r="AA4" s="8"/>
      <c r="AB4" s="8"/>
      <c r="AC4" s="8"/>
      <c r="AD4" s="8"/>
      <c r="AE4" s="8"/>
      <c r="AF4" s="5"/>
    </row>
    <row r="5" spans="1:40" ht="15.75" thickBot="1" x14ac:dyDescent="0.3">
      <c r="A5" s="111"/>
      <c r="B5" s="13"/>
      <c r="C5" s="14"/>
      <c r="D5" s="304" t="s">
        <v>1</v>
      </c>
      <c r="E5" s="305"/>
      <c r="F5" s="305"/>
      <c r="G5" s="305"/>
      <c r="H5" s="306"/>
      <c r="I5" s="305" t="s">
        <v>0</v>
      </c>
      <c r="J5" s="305"/>
      <c r="K5" s="305"/>
      <c r="L5" s="305"/>
      <c r="M5" s="305"/>
      <c r="N5" s="304" t="s">
        <v>2</v>
      </c>
      <c r="O5" s="305"/>
      <c r="P5" s="306"/>
      <c r="Q5" s="307" t="s">
        <v>3</v>
      </c>
      <c r="R5" s="308"/>
      <c r="S5" s="308"/>
      <c r="T5" s="309"/>
      <c r="U5" s="15"/>
      <c r="V5" s="310" t="s">
        <v>4</v>
      </c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</row>
    <row r="6" spans="1:40" ht="30.75" thickBot="1" x14ac:dyDescent="0.3">
      <c r="A6" s="20" t="s">
        <v>5</v>
      </c>
      <c r="B6" s="21" t="s">
        <v>6</v>
      </c>
      <c r="C6" s="20" t="s">
        <v>17</v>
      </c>
      <c r="D6" s="18">
        <v>1</v>
      </c>
      <c r="E6" s="19">
        <v>2</v>
      </c>
      <c r="F6" s="19">
        <v>3</v>
      </c>
      <c r="G6" s="22">
        <v>4</v>
      </c>
      <c r="H6" s="23" t="s">
        <v>7</v>
      </c>
      <c r="I6" s="24">
        <v>5</v>
      </c>
      <c r="J6" s="25">
        <v>6</v>
      </c>
      <c r="K6" s="25">
        <v>7</v>
      </c>
      <c r="L6" s="26">
        <v>8</v>
      </c>
      <c r="M6" s="27" t="s">
        <v>7</v>
      </c>
      <c r="N6" s="18">
        <v>9</v>
      </c>
      <c r="O6" s="22">
        <v>10</v>
      </c>
      <c r="P6" s="28" t="s">
        <v>7</v>
      </c>
      <c r="Q6" s="18" t="s">
        <v>8</v>
      </c>
      <c r="R6" s="19" t="s">
        <v>9</v>
      </c>
      <c r="S6" s="29" t="s">
        <v>19</v>
      </c>
      <c r="T6" s="30" t="s">
        <v>18</v>
      </c>
      <c r="U6" s="31" t="s">
        <v>10</v>
      </c>
      <c r="V6" s="311"/>
      <c r="W6" s="16"/>
      <c r="X6" s="16"/>
      <c r="Y6" s="16" t="s">
        <v>11</v>
      </c>
      <c r="Z6" s="17"/>
      <c r="AA6" s="16" t="s">
        <v>12</v>
      </c>
      <c r="AB6" s="17"/>
      <c r="AC6" s="16" t="s">
        <v>13</v>
      </c>
      <c r="AD6" s="17"/>
      <c r="AE6" s="16" t="s">
        <v>14</v>
      </c>
      <c r="AF6" s="16"/>
      <c r="AG6" s="16"/>
      <c r="AH6" s="16"/>
      <c r="AI6" s="16"/>
      <c r="AJ6" s="16"/>
      <c r="AK6" s="16"/>
      <c r="AL6" s="16"/>
      <c r="AM6" s="16"/>
      <c r="AN6" s="16"/>
    </row>
    <row r="7" spans="1:40" ht="97.5" customHeight="1" x14ac:dyDescent="0.25">
      <c r="A7" s="76">
        <v>1</v>
      </c>
      <c r="B7" s="154" t="s">
        <v>80</v>
      </c>
      <c r="C7" s="136" t="s">
        <v>26</v>
      </c>
      <c r="D7" s="77">
        <v>8.3000000000000007</v>
      </c>
      <c r="E7" s="78">
        <v>8.6</v>
      </c>
      <c r="F7" s="78">
        <v>8.8000000000000007</v>
      </c>
      <c r="G7" s="79">
        <v>8.5</v>
      </c>
      <c r="H7" s="100">
        <v>8.5500000000000007</v>
      </c>
      <c r="I7" s="80">
        <v>8.8000000000000007</v>
      </c>
      <c r="J7" s="81">
        <v>8.5</v>
      </c>
      <c r="K7" s="81">
        <v>8.6999999999999993</v>
      </c>
      <c r="L7" s="82">
        <v>8.6999999999999993</v>
      </c>
      <c r="M7" s="63">
        <f>(I7+J7+K7+L7-AC7-AE7)/2</f>
        <v>8.7000000000000011</v>
      </c>
      <c r="N7" s="80"/>
      <c r="O7" s="83"/>
      <c r="P7" s="47">
        <f>(N7)/2</f>
        <v>0</v>
      </c>
      <c r="Q7" s="108"/>
      <c r="R7" s="109"/>
      <c r="S7" s="110"/>
      <c r="T7" s="64">
        <f>Q7/2+R7+S7</f>
        <v>0</v>
      </c>
      <c r="U7" s="85">
        <f>H7+M7+P7-T7</f>
        <v>17.25</v>
      </c>
      <c r="V7" s="65">
        <f>RANK(U7,$U$7:$U$8,0)</f>
        <v>2</v>
      </c>
      <c r="W7" s="16"/>
      <c r="X7" s="16"/>
      <c r="Y7" s="17">
        <f>MIN(D7,E7,F7,G7)</f>
        <v>8.3000000000000007</v>
      </c>
      <c r="Z7" s="16"/>
      <c r="AA7" s="17">
        <f>MAX(D7,E7,F7,G7)</f>
        <v>8.8000000000000007</v>
      </c>
      <c r="AB7" s="16"/>
      <c r="AC7" s="17">
        <f>MIN(I7,J7,K7,L7)</f>
        <v>8.5</v>
      </c>
      <c r="AD7" s="16"/>
      <c r="AE7" s="17">
        <f>MAX(I7,J7,K7,L7)</f>
        <v>8.8000000000000007</v>
      </c>
      <c r="AF7" s="16"/>
      <c r="AG7" s="16"/>
      <c r="AH7" s="16"/>
      <c r="AI7" s="16"/>
      <c r="AJ7" s="16"/>
      <c r="AK7" s="16"/>
      <c r="AL7" s="16"/>
      <c r="AM7" s="16"/>
      <c r="AN7" s="16"/>
    </row>
    <row r="8" spans="1:40" s="32" customFormat="1" ht="126.75" thickBot="1" x14ac:dyDescent="0.3">
      <c r="A8" s="62">
        <v>2</v>
      </c>
      <c r="B8" s="264" t="s">
        <v>81</v>
      </c>
      <c r="C8" s="279" t="s">
        <v>28</v>
      </c>
      <c r="D8" s="70">
        <v>9.3000000000000007</v>
      </c>
      <c r="E8" s="71">
        <v>8.3000000000000007</v>
      </c>
      <c r="F8" s="71">
        <v>8.8000000000000007</v>
      </c>
      <c r="G8" s="72">
        <v>8.1999999999999993</v>
      </c>
      <c r="H8" s="66">
        <f>(D8+E8+F8+G8-Y8-AA8)/2</f>
        <v>8.5500000000000007</v>
      </c>
      <c r="I8" s="73">
        <v>8.9</v>
      </c>
      <c r="J8" s="74">
        <v>9</v>
      </c>
      <c r="K8" s="74">
        <v>8.8000000000000007</v>
      </c>
      <c r="L8" s="75">
        <v>8.6</v>
      </c>
      <c r="M8" s="67">
        <f>(I8+J8+K8+L8-AC8-AE8)/2</f>
        <v>8.8499999999999979</v>
      </c>
      <c r="N8" s="73"/>
      <c r="O8" s="48"/>
      <c r="P8" s="46">
        <f>(N8)/2</f>
        <v>0</v>
      </c>
      <c r="Q8" s="73"/>
      <c r="R8" s="74"/>
      <c r="S8" s="75"/>
      <c r="T8" s="68">
        <f>Q8/2+R8+S8</f>
        <v>0</v>
      </c>
      <c r="U8" s="87">
        <f>H8+M8+P8-T8</f>
        <v>17.399999999999999</v>
      </c>
      <c r="V8" s="90">
        <f>RANK(U8,$U$7:$U$8,0)</f>
        <v>1</v>
      </c>
      <c r="W8" s="17"/>
      <c r="X8" s="17"/>
      <c r="Y8" s="17">
        <f>MIN(D8,E8,F8,G8)</f>
        <v>8.1999999999999993</v>
      </c>
      <c r="Z8" s="17"/>
      <c r="AA8" s="17">
        <f>MAX(D8,E8,F8,G8)</f>
        <v>9.3000000000000007</v>
      </c>
      <c r="AB8" s="17"/>
      <c r="AC8" s="17">
        <f>MIN(I8,J8,K8,L8)</f>
        <v>8.6</v>
      </c>
      <c r="AD8" s="17"/>
      <c r="AE8" s="17">
        <f>MAX(I8,J8,K8,L8)</f>
        <v>9</v>
      </c>
      <c r="AF8" s="17"/>
      <c r="AG8" s="17"/>
      <c r="AH8" s="17"/>
      <c r="AI8" s="17"/>
      <c r="AJ8" s="17"/>
      <c r="AK8" s="17"/>
      <c r="AL8" s="17"/>
      <c r="AM8" s="17"/>
      <c r="AN8" s="17"/>
    </row>
    <row r="9" spans="1:40" ht="15" x14ac:dyDescent="0.25">
      <c r="A9" s="116"/>
      <c r="Q9" s="35"/>
      <c r="R9" s="35"/>
      <c r="S9" s="35"/>
      <c r="T9" s="35"/>
      <c r="U9" s="35"/>
      <c r="V9" s="35"/>
      <c r="W9" s="9"/>
      <c r="X9" s="9"/>
      <c r="Y9" s="9"/>
      <c r="Z9" s="9"/>
      <c r="AA9" s="9"/>
      <c r="AB9" s="9"/>
      <c r="AC9" s="9"/>
      <c r="AD9" s="9"/>
      <c r="AE9" s="9"/>
      <c r="AF9" s="11"/>
    </row>
    <row r="10" spans="1:40" ht="14.25" x14ac:dyDescent="0.2">
      <c r="A10" s="117"/>
      <c r="B10" s="40" t="s">
        <v>15</v>
      </c>
      <c r="C10" s="2"/>
      <c r="D10" s="34" t="s">
        <v>25</v>
      </c>
      <c r="E10" s="2"/>
      <c r="F10" s="2"/>
      <c r="G10" s="2"/>
      <c r="H10" s="2"/>
      <c r="J10" s="34"/>
      <c r="K10" s="34"/>
      <c r="L10" s="34"/>
      <c r="M10" s="34"/>
      <c r="N10" s="38"/>
      <c r="O10" s="2"/>
      <c r="Q10" s="33"/>
      <c r="R10" s="33"/>
      <c r="S10" s="33"/>
      <c r="T10" s="33"/>
      <c r="U10" s="33"/>
      <c r="V10" s="33"/>
    </row>
    <row r="11" spans="1:40" ht="14.25" x14ac:dyDescent="0.2">
      <c r="A11" s="117"/>
      <c r="B11" s="40"/>
      <c r="C11" s="2"/>
      <c r="D11" s="34"/>
      <c r="E11" s="2"/>
      <c r="F11" s="2"/>
      <c r="G11" s="2"/>
      <c r="H11" s="2"/>
      <c r="J11" s="34" t="s">
        <v>20</v>
      </c>
      <c r="K11" s="34"/>
      <c r="L11" s="34"/>
      <c r="M11" s="38"/>
      <c r="N11" s="38"/>
      <c r="O11" s="2"/>
      <c r="Q11" s="33"/>
      <c r="R11" s="33"/>
      <c r="S11" s="33"/>
      <c r="T11" s="33"/>
      <c r="U11" s="33"/>
      <c r="V11" s="33"/>
    </row>
    <row r="12" spans="1:40" x14ac:dyDescent="0.2">
      <c r="B12" s="40" t="s">
        <v>16</v>
      </c>
      <c r="D12" s="34" t="s">
        <v>57</v>
      </c>
      <c r="J12" s="34"/>
      <c r="K12" s="34"/>
      <c r="L12" s="34"/>
      <c r="M12" s="34"/>
      <c r="N12" s="34"/>
      <c r="P12" s="33"/>
    </row>
    <row r="13" spans="1:40" x14ac:dyDescent="0.2">
      <c r="B13" s="40"/>
      <c r="I13" s="34"/>
      <c r="J13" s="34" t="s">
        <v>20</v>
      </c>
      <c r="K13" s="34"/>
      <c r="L13" s="34"/>
      <c r="M13" s="34"/>
      <c r="N13" s="34"/>
    </row>
  </sheetData>
  <mergeCells count="8">
    <mergeCell ref="D1:P1"/>
    <mergeCell ref="C2:S2"/>
    <mergeCell ref="T2:V2"/>
    <mergeCell ref="D5:H5"/>
    <mergeCell ref="I5:M5"/>
    <mergeCell ref="N5:P5"/>
    <mergeCell ref="Q5:T5"/>
    <mergeCell ref="V5:V6"/>
  </mergeCells>
  <pageMargins left="0.70866141732283472" right="0.70866141732283472" top="0.74803149606299213" bottom="0.74803149606299213" header="0" footer="0"/>
  <pageSetup paperSize="9"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N13"/>
  <sheetViews>
    <sheetView view="pageBreakPreview" topLeftCell="A7" zoomScaleSheetLayoutView="100" workbookViewId="0">
      <selection activeCell="F6" sqref="F6"/>
    </sheetView>
  </sheetViews>
  <sheetFormatPr defaultRowHeight="12.75" x14ac:dyDescent="0.2"/>
  <cols>
    <col min="1" max="1" width="3.140625" style="91" bestFit="1" customWidth="1"/>
    <col min="2" max="2" width="25.85546875" customWidth="1"/>
    <col min="3" max="3" width="12.85546875" customWidth="1"/>
    <col min="4" max="7" width="4.7109375" customWidth="1"/>
    <col min="8" max="8" width="5.140625" customWidth="1"/>
    <col min="9" max="11" width="5.7109375" customWidth="1"/>
    <col min="12" max="12" width="4.28515625" customWidth="1"/>
    <col min="13" max="13" width="4.7109375" customWidth="1"/>
    <col min="14" max="14" width="4.85546875" customWidth="1"/>
    <col min="15" max="15" width="5.28515625" customWidth="1"/>
    <col min="16" max="16" width="5.140625" customWidth="1"/>
    <col min="17" max="17" width="4.5703125" customWidth="1"/>
    <col min="18" max="18" width="5.140625" customWidth="1"/>
    <col min="19" max="19" width="6.42578125" customWidth="1"/>
    <col min="20" max="20" width="5.7109375" customWidth="1"/>
    <col min="21" max="21" width="7.140625" customWidth="1"/>
    <col min="22" max="22" width="6.42578125" customWidth="1"/>
    <col min="25" max="25" width="12.7109375" bestFit="1" customWidth="1"/>
    <col min="27" max="27" width="12.7109375" bestFit="1" customWidth="1"/>
    <col min="29" max="29" width="12.7109375" bestFit="1" customWidth="1"/>
    <col min="32" max="32" width="9.140625" style="4"/>
  </cols>
  <sheetData>
    <row r="1" spans="1:40" ht="22.5" x14ac:dyDescent="0.2">
      <c r="A1" s="112"/>
      <c r="B1" s="2"/>
      <c r="C1" s="3"/>
      <c r="D1" s="299" t="s">
        <v>51</v>
      </c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6"/>
      <c r="R1" s="6"/>
      <c r="S1" s="6"/>
      <c r="T1" s="7"/>
      <c r="U1" s="7"/>
      <c r="V1" s="1"/>
      <c r="W1" s="1"/>
      <c r="X1" s="4"/>
      <c r="Y1" s="4"/>
      <c r="Z1" s="4"/>
      <c r="AA1" s="4"/>
      <c r="AB1" s="4"/>
      <c r="AC1" s="4"/>
      <c r="AD1" s="4"/>
      <c r="AE1" s="4"/>
    </row>
    <row r="2" spans="1:40" ht="75" customHeight="1" x14ac:dyDescent="0.2">
      <c r="A2" s="113"/>
      <c r="B2" s="7"/>
      <c r="C2" s="300" t="s">
        <v>58</v>
      </c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2" t="s">
        <v>59</v>
      </c>
      <c r="U2" s="303"/>
      <c r="V2" s="303"/>
      <c r="W2" s="7"/>
      <c r="X2" s="7"/>
      <c r="Y2" s="7"/>
      <c r="Z2" s="7"/>
      <c r="AA2" s="7"/>
      <c r="AB2" s="7"/>
      <c r="AC2" s="7"/>
      <c r="AD2" s="7"/>
      <c r="AE2" s="7"/>
      <c r="AF2" s="5"/>
    </row>
    <row r="3" spans="1:40" ht="16.5" thickBot="1" x14ac:dyDescent="0.3">
      <c r="A3" s="114"/>
      <c r="B3" s="1"/>
      <c r="C3" s="1"/>
      <c r="D3" s="37"/>
      <c r="E3" s="37"/>
      <c r="F3" s="37"/>
      <c r="G3" s="37"/>
      <c r="H3" s="37"/>
      <c r="I3" s="1"/>
      <c r="J3" s="37"/>
      <c r="L3" s="39"/>
      <c r="M3" s="39"/>
      <c r="N3" s="39"/>
      <c r="P3" s="33"/>
      <c r="Q3" s="38" t="s">
        <v>21</v>
      </c>
      <c r="R3" s="36"/>
      <c r="S3" s="1"/>
      <c r="T3" s="1"/>
      <c r="V3" s="1"/>
      <c r="W3" s="8"/>
      <c r="X3" s="8"/>
      <c r="Y3" s="10"/>
      <c r="Z3" s="8"/>
      <c r="AA3" s="8"/>
      <c r="AB3" s="8"/>
      <c r="AC3" s="8"/>
      <c r="AD3" s="8"/>
      <c r="AE3" s="8"/>
      <c r="AF3" s="5"/>
    </row>
    <row r="4" spans="1:40" ht="15.75" thickBot="1" x14ac:dyDescent="0.3">
      <c r="A4" s="111"/>
      <c r="B4" s="13"/>
      <c r="C4" s="14"/>
      <c r="D4" s="304" t="s">
        <v>1</v>
      </c>
      <c r="E4" s="305"/>
      <c r="F4" s="305"/>
      <c r="G4" s="305"/>
      <c r="H4" s="306"/>
      <c r="I4" s="305" t="s">
        <v>0</v>
      </c>
      <c r="J4" s="305"/>
      <c r="K4" s="305"/>
      <c r="L4" s="305"/>
      <c r="M4" s="305"/>
      <c r="N4" s="304" t="s">
        <v>2</v>
      </c>
      <c r="O4" s="305"/>
      <c r="P4" s="306"/>
      <c r="Q4" s="307" t="s">
        <v>3</v>
      </c>
      <c r="R4" s="308"/>
      <c r="S4" s="308"/>
      <c r="T4" s="309"/>
      <c r="U4" s="15"/>
      <c r="V4" s="310" t="s">
        <v>4</v>
      </c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</row>
    <row r="5" spans="1:40" ht="30.75" thickBot="1" x14ac:dyDescent="0.3">
      <c r="A5" s="20" t="s">
        <v>5</v>
      </c>
      <c r="B5" s="21" t="s">
        <v>6</v>
      </c>
      <c r="C5" s="20" t="s">
        <v>17</v>
      </c>
      <c r="D5" s="18">
        <v>1</v>
      </c>
      <c r="E5" s="19">
        <v>2</v>
      </c>
      <c r="F5" s="19">
        <v>3</v>
      </c>
      <c r="G5" s="22">
        <v>4</v>
      </c>
      <c r="H5" s="23" t="s">
        <v>7</v>
      </c>
      <c r="I5" s="24">
        <v>5</v>
      </c>
      <c r="J5" s="25">
        <v>6</v>
      </c>
      <c r="K5" s="25">
        <v>7</v>
      </c>
      <c r="L5" s="26">
        <v>8</v>
      </c>
      <c r="M5" s="27" t="s">
        <v>7</v>
      </c>
      <c r="N5" s="18">
        <v>9</v>
      </c>
      <c r="O5" s="22">
        <v>10</v>
      </c>
      <c r="P5" s="28" t="s">
        <v>7</v>
      </c>
      <c r="Q5" s="18" t="s">
        <v>8</v>
      </c>
      <c r="R5" s="19" t="s">
        <v>9</v>
      </c>
      <c r="S5" s="29" t="s">
        <v>19</v>
      </c>
      <c r="T5" s="30" t="s">
        <v>18</v>
      </c>
      <c r="U5" s="31" t="s">
        <v>10</v>
      </c>
      <c r="V5" s="311"/>
      <c r="W5" s="16"/>
      <c r="X5" s="16"/>
      <c r="Y5" s="16" t="s">
        <v>11</v>
      </c>
      <c r="Z5" s="17"/>
      <c r="AA5" s="16" t="s">
        <v>12</v>
      </c>
      <c r="AB5" s="17"/>
      <c r="AC5" s="16" t="s">
        <v>13</v>
      </c>
      <c r="AD5" s="17"/>
      <c r="AE5" s="16" t="s">
        <v>14</v>
      </c>
      <c r="AF5" s="16"/>
      <c r="AG5" s="16"/>
      <c r="AH5" s="16"/>
      <c r="AI5" s="16"/>
      <c r="AJ5" s="16"/>
      <c r="AK5" s="16"/>
      <c r="AL5" s="16"/>
      <c r="AM5" s="16"/>
      <c r="AN5" s="16"/>
    </row>
    <row r="6" spans="1:40" ht="126.75" customHeight="1" x14ac:dyDescent="0.25">
      <c r="A6" s="76">
        <v>1</v>
      </c>
      <c r="B6" s="154" t="s">
        <v>99</v>
      </c>
      <c r="C6" s="281" t="s">
        <v>82</v>
      </c>
      <c r="D6" s="221">
        <v>8.4</v>
      </c>
      <c r="E6" s="222">
        <v>8</v>
      </c>
      <c r="F6" s="222">
        <v>7.5</v>
      </c>
      <c r="G6" s="223">
        <v>7.6</v>
      </c>
      <c r="H6" s="224">
        <f>(D6+E6+F6+G6-Y6-AA6)/2</f>
        <v>7.8</v>
      </c>
      <c r="I6" s="225">
        <v>8.1</v>
      </c>
      <c r="J6" s="226">
        <v>8.6</v>
      </c>
      <c r="K6" s="226">
        <v>7.8</v>
      </c>
      <c r="L6" s="227">
        <v>8</v>
      </c>
      <c r="M6" s="228">
        <f>(I6+J6+K6+L6-AC6-AE6)/2</f>
        <v>8.0500000000000007</v>
      </c>
      <c r="N6" s="225">
        <v>0</v>
      </c>
      <c r="O6" s="229"/>
      <c r="P6" s="230">
        <f>(N6)/2</f>
        <v>0</v>
      </c>
      <c r="Q6" s="231"/>
      <c r="R6" s="232"/>
      <c r="S6" s="233"/>
      <c r="T6" s="234">
        <f>Q6/2+R6+S6</f>
        <v>0</v>
      </c>
      <c r="U6" s="235">
        <f>H6+M6+P6-T6</f>
        <v>15.850000000000001</v>
      </c>
      <c r="V6" s="236">
        <f>RANK(U6,$U$6:$U$8,0)</f>
        <v>3</v>
      </c>
      <c r="W6" s="16"/>
      <c r="X6" s="16"/>
      <c r="Y6" s="17">
        <f>MIN(D6,E6,F6,G6)</f>
        <v>7.5</v>
      </c>
      <c r="Z6" s="16"/>
      <c r="AA6" s="17">
        <f>MAX(D6,E6,F6,G6)</f>
        <v>8.4</v>
      </c>
      <c r="AB6" s="16"/>
      <c r="AC6" s="17">
        <f>MIN(I6,J6,K6,L6)</f>
        <v>7.8</v>
      </c>
      <c r="AD6" s="16"/>
      <c r="AE6" s="17">
        <f>MAX(I6,J6,K6,L6)</f>
        <v>8.6</v>
      </c>
      <c r="AF6" s="16"/>
      <c r="AG6" s="16"/>
      <c r="AH6" s="16"/>
      <c r="AI6" s="16"/>
      <c r="AJ6" s="16"/>
      <c r="AK6" s="16"/>
      <c r="AL6" s="16"/>
      <c r="AM6" s="16"/>
      <c r="AN6" s="16"/>
    </row>
    <row r="7" spans="1:40" s="32" customFormat="1" ht="126" x14ac:dyDescent="0.25">
      <c r="A7" s="62">
        <v>2</v>
      </c>
      <c r="B7" s="154" t="s">
        <v>98</v>
      </c>
      <c r="C7" s="136" t="s">
        <v>26</v>
      </c>
      <c r="D7" s="237">
        <v>8.5</v>
      </c>
      <c r="E7" s="238">
        <v>8.5</v>
      </c>
      <c r="F7" s="238">
        <v>7.9</v>
      </c>
      <c r="G7" s="239">
        <v>8.3000000000000007</v>
      </c>
      <c r="H7" s="240">
        <f>(D7+E7+F7+G7-Y7-AA7)/2</f>
        <v>8.4000000000000021</v>
      </c>
      <c r="I7" s="241">
        <v>8.6</v>
      </c>
      <c r="J7" s="242">
        <v>8.6</v>
      </c>
      <c r="K7" s="242">
        <v>8.6999999999999993</v>
      </c>
      <c r="L7" s="243">
        <v>9</v>
      </c>
      <c r="M7" s="244">
        <f>(I7+J7+K7+L7-AC7-AE7)/2</f>
        <v>8.6499999999999986</v>
      </c>
      <c r="N7" s="241"/>
      <c r="O7" s="245"/>
      <c r="P7" s="246">
        <f>(N7)/2</f>
        <v>0</v>
      </c>
      <c r="Q7" s="241"/>
      <c r="R7" s="242"/>
      <c r="S7" s="243"/>
      <c r="T7" s="247">
        <f>Q7/2+R7+S7</f>
        <v>0</v>
      </c>
      <c r="U7" s="248">
        <f>H7+M7+P7-T7</f>
        <v>17.05</v>
      </c>
      <c r="V7" s="249">
        <v>1</v>
      </c>
      <c r="W7" s="17"/>
      <c r="X7" s="17"/>
      <c r="Y7" s="17">
        <f>MIN(D7,E7,F7,G7)</f>
        <v>7.9</v>
      </c>
      <c r="Z7" s="17"/>
      <c r="AA7" s="17">
        <f>MAX(D7,E7,F7,G7)</f>
        <v>8.5</v>
      </c>
      <c r="AB7" s="17"/>
      <c r="AC7" s="17">
        <f>MIN(I7,J7,K7,L7)</f>
        <v>8.6</v>
      </c>
      <c r="AD7" s="17"/>
      <c r="AE7" s="17">
        <f>MAX(I7,J7,K7,L7)</f>
        <v>9</v>
      </c>
      <c r="AF7" s="17"/>
      <c r="AG7" s="17"/>
      <c r="AH7" s="17"/>
      <c r="AI7" s="17"/>
      <c r="AJ7" s="17"/>
      <c r="AK7" s="17"/>
      <c r="AL7" s="17"/>
      <c r="AM7" s="17"/>
      <c r="AN7" s="17"/>
    </row>
    <row r="8" spans="1:40" s="32" customFormat="1" ht="126.75" thickBot="1" x14ac:dyDescent="0.3">
      <c r="A8" s="84">
        <v>3</v>
      </c>
      <c r="B8" s="154" t="s">
        <v>83</v>
      </c>
      <c r="C8" s="136" t="s">
        <v>28</v>
      </c>
      <c r="D8" s="250">
        <v>9.3000000000000007</v>
      </c>
      <c r="E8" s="251">
        <v>8.1999999999999993</v>
      </c>
      <c r="F8" s="251">
        <v>8.3000000000000007</v>
      </c>
      <c r="G8" s="252">
        <v>8</v>
      </c>
      <c r="H8" s="253">
        <f>(D8+E8+F8+G8-Y8-AA8)/2</f>
        <v>8.2499999999999982</v>
      </c>
      <c r="I8" s="254">
        <v>8.9</v>
      </c>
      <c r="J8" s="255">
        <v>8.8000000000000007</v>
      </c>
      <c r="K8" s="255">
        <v>8.6</v>
      </c>
      <c r="L8" s="256">
        <v>8.8000000000000007</v>
      </c>
      <c r="M8" s="257">
        <f>(I8+J8+K8+L8-AC8-AE8)/2</f>
        <v>8.8000000000000043</v>
      </c>
      <c r="N8" s="254"/>
      <c r="O8" s="258"/>
      <c r="P8" s="259">
        <f>(N8)/2</f>
        <v>0</v>
      </c>
      <c r="Q8" s="254"/>
      <c r="R8" s="255"/>
      <c r="S8" s="256"/>
      <c r="T8" s="260">
        <f>Q8/2+R8+S8</f>
        <v>0</v>
      </c>
      <c r="U8" s="261">
        <f>H8+M8+P8-T8</f>
        <v>17.050000000000004</v>
      </c>
      <c r="V8" s="262">
        <v>2</v>
      </c>
      <c r="W8" s="17"/>
      <c r="X8" s="17"/>
      <c r="Y8" s="17">
        <f>MIN(D8,E8,F8,G8)</f>
        <v>8</v>
      </c>
      <c r="Z8" s="17"/>
      <c r="AA8" s="17">
        <f>MAX(D8,E8,F8,G8)</f>
        <v>9.3000000000000007</v>
      </c>
      <c r="AB8" s="17"/>
      <c r="AC8" s="17">
        <f>MIN(I8,J8,K8,L8)</f>
        <v>8.6</v>
      </c>
      <c r="AD8" s="17"/>
      <c r="AE8" s="17">
        <f>MAX(I8,J8,K8,L8)</f>
        <v>8.9</v>
      </c>
      <c r="AF8" s="17"/>
      <c r="AG8" s="17"/>
      <c r="AH8" s="17"/>
      <c r="AI8" s="17"/>
      <c r="AJ8" s="17"/>
      <c r="AK8" s="17"/>
      <c r="AL8" s="17"/>
      <c r="AM8" s="17"/>
      <c r="AN8" s="17"/>
    </row>
    <row r="9" spans="1:40" ht="15" x14ac:dyDescent="0.25">
      <c r="A9" s="116"/>
      <c r="B9" s="40" t="s">
        <v>15</v>
      </c>
      <c r="C9" s="2"/>
      <c r="D9" s="34" t="s">
        <v>25</v>
      </c>
      <c r="Q9" s="35"/>
      <c r="R9" s="35"/>
      <c r="S9" s="35"/>
      <c r="T9" s="35"/>
      <c r="U9" s="35"/>
      <c r="V9" s="35"/>
      <c r="W9" s="9"/>
      <c r="X9" s="9"/>
      <c r="Y9" s="9"/>
      <c r="Z9" s="9"/>
      <c r="AA9" s="9"/>
      <c r="AB9" s="9"/>
      <c r="AC9" s="9"/>
      <c r="AD9" s="9"/>
      <c r="AE9" s="9"/>
      <c r="AF9" s="11"/>
    </row>
    <row r="10" spans="1:40" ht="14.25" x14ac:dyDescent="0.2">
      <c r="A10" s="117"/>
      <c r="D10" s="34"/>
      <c r="E10" s="2"/>
      <c r="F10" s="2"/>
      <c r="G10" s="2"/>
      <c r="H10" s="2"/>
      <c r="J10" s="34"/>
      <c r="K10" s="34"/>
      <c r="L10" s="34"/>
      <c r="M10" s="34"/>
      <c r="N10" s="38"/>
      <c r="O10" s="2"/>
      <c r="Q10" s="33"/>
      <c r="R10" s="33"/>
      <c r="S10" s="33"/>
      <c r="T10" s="33"/>
      <c r="U10" s="33"/>
      <c r="V10" s="33"/>
    </row>
    <row r="11" spans="1:40" ht="14.25" x14ac:dyDescent="0.2">
      <c r="A11" s="117"/>
      <c r="B11" s="40" t="s">
        <v>16</v>
      </c>
      <c r="C11" s="2"/>
      <c r="D11" s="34" t="s">
        <v>57</v>
      </c>
      <c r="E11" s="2"/>
      <c r="F11" s="2"/>
      <c r="G11" s="2"/>
      <c r="H11" s="2"/>
      <c r="J11" s="34" t="s">
        <v>20</v>
      </c>
      <c r="K11" s="34"/>
      <c r="L11" s="34"/>
      <c r="M11" s="38"/>
      <c r="N11" s="38"/>
      <c r="O11" s="2"/>
      <c r="Q11" s="33"/>
      <c r="R11" s="33"/>
      <c r="S11" s="33"/>
      <c r="T11" s="33"/>
      <c r="U11" s="33"/>
      <c r="V11" s="33"/>
    </row>
    <row r="12" spans="1:40" x14ac:dyDescent="0.2">
      <c r="J12" s="34"/>
      <c r="K12" s="34"/>
      <c r="L12" s="34"/>
      <c r="M12" s="34"/>
      <c r="N12" s="34"/>
      <c r="P12" s="33"/>
    </row>
    <row r="13" spans="1:40" x14ac:dyDescent="0.2">
      <c r="B13" s="40"/>
      <c r="I13" s="34"/>
      <c r="J13" s="34" t="s">
        <v>20</v>
      </c>
      <c r="K13" s="34"/>
      <c r="L13" s="34"/>
      <c r="M13" s="34"/>
      <c r="N13" s="34"/>
    </row>
  </sheetData>
  <mergeCells count="8">
    <mergeCell ref="D1:P1"/>
    <mergeCell ref="C2:S2"/>
    <mergeCell ref="T2:V2"/>
    <mergeCell ref="D4:H4"/>
    <mergeCell ref="I4:M4"/>
    <mergeCell ref="N4:P4"/>
    <mergeCell ref="Q4:T4"/>
    <mergeCell ref="V4:V5"/>
  </mergeCells>
  <pageMargins left="0.25" right="0.25" top="0.75" bottom="0.75" header="0.3" footer="0.3"/>
  <pageSetup paperSize="9" scale="8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N19"/>
  <sheetViews>
    <sheetView view="pageBreakPreview" topLeftCell="A9" zoomScale="90" zoomScaleSheetLayoutView="90" workbookViewId="0">
      <selection activeCell="H9" sqref="H9"/>
    </sheetView>
  </sheetViews>
  <sheetFormatPr defaultRowHeight="12.75" x14ac:dyDescent="0.2"/>
  <cols>
    <col min="1" max="1" width="3.140625" style="91" bestFit="1" customWidth="1"/>
    <col min="2" max="2" width="25.7109375" bestFit="1" customWidth="1"/>
    <col min="3" max="3" width="10" bestFit="1" customWidth="1"/>
    <col min="4" max="7" width="4.7109375" customWidth="1"/>
    <col min="8" max="8" width="5.140625" customWidth="1"/>
    <col min="9" max="11" width="5.7109375" customWidth="1"/>
    <col min="12" max="12" width="4.28515625" customWidth="1"/>
    <col min="13" max="13" width="4.7109375" customWidth="1"/>
    <col min="14" max="14" width="4.85546875" customWidth="1"/>
    <col min="15" max="15" width="5.28515625" customWidth="1"/>
    <col min="16" max="16" width="5.140625" customWidth="1"/>
    <col min="17" max="17" width="4.5703125" customWidth="1"/>
    <col min="18" max="18" width="5.140625" customWidth="1"/>
    <col min="19" max="19" width="6.42578125" customWidth="1"/>
    <col min="20" max="20" width="5.7109375" customWidth="1"/>
    <col min="21" max="21" width="7.140625" customWidth="1"/>
    <col min="22" max="22" width="6.42578125" customWidth="1"/>
    <col min="25" max="25" width="12.7109375" bestFit="1" customWidth="1"/>
    <col min="27" max="27" width="12.7109375" bestFit="1" customWidth="1"/>
    <col min="29" max="29" width="12.7109375" bestFit="1" customWidth="1"/>
    <col min="32" max="32" width="9.140625" style="4"/>
  </cols>
  <sheetData>
    <row r="1" spans="1:40" ht="22.5" x14ac:dyDescent="0.2">
      <c r="A1" s="112"/>
      <c r="B1" s="2"/>
      <c r="C1" s="3"/>
      <c r="D1" s="299" t="s">
        <v>51</v>
      </c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6"/>
      <c r="R1" s="6"/>
      <c r="S1" s="6"/>
      <c r="T1" s="7"/>
      <c r="U1" s="7"/>
      <c r="V1" s="1"/>
      <c r="W1" s="1"/>
      <c r="X1" s="4"/>
      <c r="Y1" s="4"/>
      <c r="Z1" s="4"/>
      <c r="AA1" s="4"/>
      <c r="AB1" s="4"/>
      <c r="AC1" s="4"/>
      <c r="AD1" s="4"/>
      <c r="AE1" s="4"/>
    </row>
    <row r="2" spans="1:40" ht="67.5" customHeight="1" x14ac:dyDescent="0.2">
      <c r="A2" s="113"/>
      <c r="B2" s="7"/>
      <c r="C2" s="300" t="s">
        <v>58</v>
      </c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2" t="s">
        <v>59</v>
      </c>
      <c r="U2" s="303"/>
      <c r="V2" s="303"/>
      <c r="W2" s="7"/>
      <c r="X2" s="7"/>
      <c r="Y2" s="7"/>
      <c r="Z2" s="7"/>
      <c r="AA2" s="7"/>
      <c r="AB2" s="7"/>
      <c r="AC2" s="7"/>
      <c r="AD2" s="7"/>
      <c r="AE2" s="7"/>
      <c r="AF2" s="5"/>
    </row>
    <row r="3" spans="1:40" ht="15.75" x14ac:dyDescent="0.25">
      <c r="A3" s="115"/>
      <c r="B3" s="44"/>
      <c r="C3" s="41"/>
      <c r="D3" s="41"/>
      <c r="E3" s="42"/>
      <c r="F3" s="43"/>
      <c r="G3" s="43"/>
      <c r="H3" s="5"/>
      <c r="I3" s="5"/>
      <c r="J3" s="41"/>
      <c r="K3" s="41"/>
      <c r="L3" s="41"/>
      <c r="M3" s="41"/>
      <c r="N3" s="41"/>
      <c r="O3" s="41"/>
      <c r="T3" s="38" t="s">
        <v>32</v>
      </c>
      <c r="W3" s="8"/>
      <c r="X3" s="8"/>
      <c r="Y3" s="10"/>
      <c r="Z3" s="8"/>
      <c r="AA3" s="8"/>
      <c r="AB3" s="8"/>
      <c r="AC3" s="8"/>
      <c r="AD3" s="8"/>
      <c r="AE3" s="8"/>
      <c r="AF3" s="5"/>
    </row>
    <row r="4" spans="1:40" ht="16.5" thickBot="1" x14ac:dyDescent="0.3">
      <c r="A4" s="114"/>
      <c r="B4" s="1"/>
      <c r="C4" s="1"/>
      <c r="D4" s="37"/>
      <c r="E4" s="37"/>
      <c r="F4" s="37"/>
      <c r="G4" s="37"/>
      <c r="H4" s="37"/>
      <c r="I4" s="1"/>
      <c r="J4" s="37"/>
      <c r="K4" s="38"/>
      <c r="L4" s="39"/>
      <c r="M4" s="39"/>
      <c r="N4" s="39"/>
      <c r="O4" s="39"/>
      <c r="P4" s="33"/>
      <c r="Q4" s="33"/>
      <c r="R4" s="36"/>
      <c r="S4" s="1"/>
      <c r="V4" s="1"/>
      <c r="W4" s="8"/>
      <c r="X4" s="8"/>
      <c r="Y4" s="10"/>
      <c r="Z4" s="8"/>
      <c r="AA4" s="8"/>
      <c r="AB4" s="8"/>
      <c r="AC4" s="8"/>
      <c r="AD4" s="8"/>
      <c r="AE4" s="8"/>
      <c r="AF4" s="5"/>
    </row>
    <row r="5" spans="1:40" ht="15.75" thickBot="1" x14ac:dyDescent="0.3">
      <c r="A5" s="111"/>
      <c r="B5" s="13"/>
      <c r="C5" s="14"/>
      <c r="D5" s="304" t="s">
        <v>1</v>
      </c>
      <c r="E5" s="305"/>
      <c r="F5" s="305"/>
      <c r="G5" s="305"/>
      <c r="H5" s="306"/>
      <c r="I5" s="305" t="s">
        <v>0</v>
      </c>
      <c r="J5" s="305"/>
      <c r="K5" s="305"/>
      <c r="L5" s="305"/>
      <c r="M5" s="305"/>
      <c r="N5" s="304" t="s">
        <v>2</v>
      </c>
      <c r="O5" s="305"/>
      <c r="P5" s="306"/>
      <c r="Q5" s="307" t="s">
        <v>3</v>
      </c>
      <c r="R5" s="308"/>
      <c r="S5" s="308"/>
      <c r="T5" s="309"/>
      <c r="U5" s="15"/>
      <c r="V5" s="310" t="s">
        <v>4</v>
      </c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</row>
    <row r="6" spans="1:40" ht="30.75" thickBot="1" x14ac:dyDescent="0.3">
      <c r="A6" s="131" t="s">
        <v>5</v>
      </c>
      <c r="B6" s="131" t="s">
        <v>6</v>
      </c>
      <c r="C6" s="20" t="s">
        <v>17</v>
      </c>
      <c r="D6" s="173">
        <v>1</v>
      </c>
      <c r="E6" s="19">
        <v>2</v>
      </c>
      <c r="F6" s="19">
        <v>3</v>
      </c>
      <c r="G6" s="22">
        <v>4</v>
      </c>
      <c r="H6" s="23" t="s">
        <v>7</v>
      </c>
      <c r="I6" s="24">
        <v>5</v>
      </c>
      <c r="J6" s="25">
        <v>6</v>
      </c>
      <c r="K6" s="25">
        <v>7</v>
      </c>
      <c r="L6" s="26">
        <v>8</v>
      </c>
      <c r="M6" s="27" t="s">
        <v>7</v>
      </c>
      <c r="N6" s="18">
        <v>9</v>
      </c>
      <c r="O6" s="22">
        <v>10</v>
      </c>
      <c r="P6" s="28" t="s">
        <v>7</v>
      </c>
      <c r="Q6" s="18" t="s">
        <v>8</v>
      </c>
      <c r="R6" s="19" t="s">
        <v>9</v>
      </c>
      <c r="S6" s="29" t="s">
        <v>19</v>
      </c>
      <c r="T6" s="30" t="s">
        <v>18</v>
      </c>
      <c r="U6" s="31" t="s">
        <v>10</v>
      </c>
      <c r="V6" s="311"/>
      <c r="W6" s="16"/>
      <c r="X6" s="16"/>
      <c r="Y6" s="16" t="s">
        <v>11</v>
      </c>
      <c r="Z6" s="17"/>
      <c r="AA6" s="16" t="s">
        <v>12</v>
      </c>
      <c r="AB6" s="17"/>
      <c r="AC6" s="16" t="s">
        <v>13</v>
      </c>
      <c r="AD6" s="17"/>
      <c r="AE6" s="16" t="s">
        <v>14</v>
      </c>
      <c r="AF6" s="16"/>
      <c r="AG6" s="16"/>
      <c r="AH6" s="16"/>
      <c r="AI6" s="16"/>
      <c r="AJ6" s="16"/>
      <c r="AK6" s="16"/>
      <c r="AL6" s="16"/>
      <c r="AM6" s="16"/>
      <c r="AN6" s="16"/>
    </row>
    <row r="7" spans="1:40" ht="127.5" customHeight="1" x14ac:dyDescent="0.25">
      <c r="A7" s="76">
        <v>1</v>
      </c>
      <c r="B7" s="154" t="s">
        <v>84</v>
      </c>
      <c r="C7" s="281" t="s">
        <v>82</v>
      </c>
      <c r="D7" s="106">
        <v>8.6</v>
      </c>
      <c r="E7" s="107">
        <v>8.3000000000000007</v>
      </c>
      <c r="F7" s="107">
        <v>8.5</v>
      </c>
      <c r="G7" s="83">
        <v>8.6</v>
      </c>
      <c r="H7" s="100">
        <f t="shared" ref="H7:H13" si="0">(D7+E7+F7+G7-Y7-AA7)/2</f>
        <v>8.5500000000000007</v>
      </c>
      <c r="I7" s="80">
        <v>7.9</v>
      </c>
      <c r="J7" s="81">
        <v>9</v>
      </c>
      <c r="K7" s="81">
        <v>8.5</v>
      </c>
      <c r="L7" s="82">
        <v>8.5</v>
      </c>
      <c r="M7" s="63">
        <f t="shared" ref="M7:M13" si="1">(I7+J7+K7+L7-AC7-AE7)/2</f>
        <v>8.5</v>
      </c>
      <c r="N7" s="80"/>
      <c r="O7" s="83"/>
      <c r="P7" s="47">
        <f t="shared" ref="P7:P13" si="2">(N7)/2</f>
        <v>0</v>
      </c>
      <c r="Q7" s="108"/>
      <c r="R7" s="109"/>
      <c r="S7" s="110"/>
      <c r="T7" s="64">
        <f t="shared" ref="T7:T13" si="3">Q7/2+R7+S7</f>
        <v>0</v>
      </c>
      <c r="U7" s="85">
        <f t="shared" ref="U7:U13" si="4">H7+M7+P7-T7</f>
        <v>17.05</v>
      </c>
      <c r="V7" s="88">
        <f t="shared" ref="V7:V12" si="5">RANK(U7,$U$7:$U$13,0)</f>
        <v>3</v>
      </c>
      <c r="W7" s="16"/>
      <c r="X7" s="16"/>
      <c r="Y7" s="17">
        <f t="shared" ref="Y7:Y13" si="6">MIN(D7,E7,F7,G7)</f>
        <v>8.3000000000000007</v>
      </c>
      <c r="Z7" s="16"/>
      <c r="AA7" s="17">
        <f t="shared" ref="AA7:AA13" si="7">MAX(D7,E7,F7,G7)</f>
        <v>8.6</v>
      </c>
      <c r="AB7" s="16"/>
      <c r="AC7" s="17">
        <f t="shared" ref="AC7:AC13" si="8">MIN(I7,J7,K7,L7)</f>
        <v>7.9</v>
      </c>
      <c r="AD7" s="16"/>
      <c r="AE7" s="17">
        <f t="shared" ref="AE7:AE13" si="9">MAX(I7,J7,K7,L7)</f>
        <v>9</v>
      </c>
      <c r="AF7" s="16"/>
      <c r="AG7" s="16"/>
      <c r="AH7" s="16"/>
      <c r="AI7" s="16"/>
      <c r="AJ7" s="16"/>
      <c r="AK7" s="16"/>
      <c r="AL7" s="16"/>
      <c r="AM7" s="16"/>
      <c r="AN7" s="16"/>
    </row>
    <row r="8" spans="1:40" ht="126" x14ac:dyDescent="0.25">
      <c r="A8" s="62">
        <v>2</v>
      </c>
      <c r="B8" s="281" t="s">
        <v>85</v>
      </c>
      <c r="C8" s="136" t="s">
        <v>53</v>
      </c>
      <c r="D8" s="94">
        <v>8.3000000000000007</v>
      </c>
      <c r="E8" s="95">
        <v>7.8</v>
      </c>
      <c r="F8" s="95">
        <v>8.4</v>
      </c>
      <c r="G8" s="60">
        <v>8</v>
      </c>
      <c r="H8" s="50">
        <f t="shared" si="0"/>
        <v>8.1499999999999986</v>
      </c>
      <c r="I8" s="57">
        <v>7.7</v>
      </c>
      <c r="J8" s="58">
        <v>8</v>
      </c>
      <c r="K8" s="58">
        <v>7.3</v>
      </c>
      <c r="L8" s="59">
        <v>7.9</v>
      </c>
      <c r="M8" s="52">
        <v>7.8</v>
      </c>
      <c r="N8" s="57"/>
      <c r="O8" s="60"/>
      <c r="P8" s="45">
        <f t="shared" si="2"/>
        <v>0</v>
      </c>
      <c r="Q8" s="129"/>
      <c r="R8" s="58">
        <v>0.1</v>
      </c>
      <c r="S8" s="130"/>
      <c r="T8" s="53">
        <f t="shared" si="3"/>
        <v>0.1</v>
      </c>
      <c r="U8" s="86">
        <f t="shared" si="4"/>
        <v>15.85</v>
      </c>
      <c r="V8" s="89">
        <f t="shared" si="5"/>
        <v>7</v>
      </c>
      <c r="W8" s="16"/>
      <c r="X8" s="16"/>
      <c r="Y8" s="17">
        <f t="shared" si="6"/>
        <v>7.8</v>
      </c>
      <c r="Z8" s="16"/>
      <c r="AA8" s="17">
        <f t="shared" si="7"/>
        <v>8.4</v>
      </c>
      <c r="AB8" s="16"/>
      <c r="AC8" s="17">
        <f t="shared" si="8"/>
        <v>7.3</v>
      </c>
      <c r="AD8" s="16"/>
      <c r="AE8" s="17">
        <f t="shared" si="9"/>
        <v>8</v>
      </c>
      <c r="AF8" s="16"/>
      <c r="AG8" s="16"/>
      <c r="AH8" s="16"/>
      <c r="AI8" s="16"/>
      <c r="AJ8" s="16"/>
      <c r="AK8" s="16"/>
      <c r="AL8" s="16"/>
      <c r="AM8" s="16"/>
      <c r="AN8" s="16"/>
    </row>
    <row r="9" spans="1:40" s="32" customFormat="1" ht="126" x14ac:dyDescent="0.25">
      <c r="A9" s="62">
        <v>3</v>
      </c>
      <c r="B9" s="154" t="s">
        <v>86</v>
      </c>
      <c r="C9" s="281" t="s">
        <v>82</v>
      </c>
      <c r="D9" s="94">
        <v>8.1999999999999993</v>
      </c>
      <c r="E9" s="95">
        <v>8.5</v>
      </c>
      <c r="F9" s="95">
        <v>8.8000000000000007</v>
      </c>
      <c r="G9" s="60">
        <v>8.4</v>
      </c>
      <c r="H9" s="50">
        <f t="shared" si="0"/>
        <v>8.4499999999999993</v>
      </c>
      <c r="I9" s="57">
        <v>8</v>
      </c>
      <c r="J9" s="58">
        <v>9.3000000000000007</v>
      </c>
      <c r="K9" s="58">
        <v>8.6999999999999993</v>
      </c>
      <c r="L9" s="59">
        <v>7.8</v>
      </c>
      <c r="M9" s="52">
        <f t="shared" si="1"/>
        <v>8.3499999999999979</v>
      </c>
      <c r="N9" s="57"/>
      <c r="O9" s="60"/>
      <c r="P9" s="45">
        <f t="shared" si="2"/>
        <v>0</v>
      </c>
      <c r="Q9" s="57"/>
      <c r="R9" s="58">
        <v>0.1</v>
      </c>
      <c r="S9" s="59"/>
      <c r="T9" s="53">
        <f t="shared" si="3"/>
        <v>0.1</v>
      </c>
      <c r="U9" s="86">
        <f t="shared" si="4"/>
        <v>16.699999999999996</v>
      </c>
      <c r="V9" s="89">
        <f t="shared" si="5"/>
        <v>6</v>
      </c>
      <c r="W9" s="17"/>
      <c r="X9" s="17"/>
      <c r="Y9" s="17">
        <f t="shared" si="6"/>
        <v>8.1999999999999993</v>
      </c>
      <c r="Z9" s="17"/>
      <c r="AA9" s="17">
        <f t="shared" si="7"/>
        <v>8.8000000000000007</v>
      </c>
      <c r="AB9" s="17"/>
      <c r="AC9" s="17">
        <f t="shared" si="8"/>
        <v>7.8</v>
      </c>
      <c r="AD9" s="17"/>
      <c r="AE9" s="17">
        <f t="shared" si="9"/>
        <v>9.3000000000000007</v>
      </c>
      <c r="AF9" s="17"/>
      <c r="AG9" s="17"/>
      <c r="AH9" s="17"/>
      <c r="AI9" s="17"/>
      <c r="AJ9" s="17"/>
      <c r="AK9" s="17"/>
      <c r="AL9" s="17"/>
      <c r="AM9" s="17"/>
      <c r="AN9" s="17"/>
    </row>
    <row r="10" spans="1:40" s="32" customFormat="1" ht="126.75" customHeight="1" x14ac:dyDescent="0.25">
      <c r="A10" s="62">
        <v>4</v>
      </c>
      <c r="B10" s="154" t="s">
        <v>87</v>
      </c>
      <c r="C10" s="136" t="s">
        <v>31</v>
      </c>
      <c r="D10" s="94">
        <v>8.6999999999999993</v>
      </c>
      <c r="E10" s="95">
        <v>8.3000000000000007</v>
      </c>
      <c r="F10" s="95">
        <v>9</v>
      </c>
      <c r="G10" s="60">
        <v>8.4</v>
      </c>
      <c r="H10" s="50">
        <f t="shared" si="0"/>
        <v>8.5499999999999989</v>
      </c>
      <c r="I10" s="57">
        <v>8.8000000000000007</v>
      </c>
      <c r="J10" s="58">
        <v>8.6999999999999993</v>
      </c>
      <c r="K10" s="58">
        <v>8.5</v>
      </c>
      <c r="L10" s="59">
        <v>8.1</v>
      </c>
      <c r="M10" s="52">
        <f t="shared" si="1"/>
        <v>8.6</v>
      </c>
      <c r="N10" s="57"/>
      <c r="O10" s="60"/>
      <c r="P10" s="45">
        <f t="shared" si="2"/>
        <v>0</v>
      </c>
      <c r="Q10" s="57"/>
      <c r="R10" s="58"/>
      <c r="S10" s="59"/>
      <c r="T10" s="53">
        <f t="shared" si="3"/>
        <v>0</v>
      </c>
      <c r="U10" s="86">
        <f t="shared" si="4"/>
        <v>17.149999999999999</v>
      </c>
      <c r="V10" s="89">
        <f t="shared" si="5"/>
        <v>2</v>
      </c>
      <c r="W10" s="17"/>
      <c r="X10" s="17"/>
      <c r="Y10" s="17">
        <f t="shared" si="6"/>
        <v>8.3000000000000007</v>
      </c>
      <c r="Z10" s="17"/>
      <c r="AA10" s="17">
        <f t="shared" si="7"/>
        <v>9</v>
      </c>
      <c r="AB10" s="17"/>
      <c r="AC10" s="17">
        <f t="shared" si="8"/>
        <v>8.1</v>
      </c>
      <c r="AD10" s="17"/>
      <c r="AE10" s="17">
        <f t="shared" si="9"/>
        <v>8.8000000000000007</v>
      </c>
      <c r="AF10" s="17"/>
      <c r="AG10" s="17"/>
      <c r="AH10" s="17"/>
      <c r="AI10" s="17"/>
      <c r="AJ10" s="17"/>
      <c r="AK10" s="17"/>
      <c r="AL10" s="17"/>
      <c r="AM10" s="17"/>
      <c r="AN10" s="17"/>
    </row>
    <row r="11" spans="1:40" s="32" customFormat="1" ht="96.75" customHeight="1" x14ac:dyDescent="0.25">
      <c r="A11" s="62">
        <v>5</v>
      </c>
      <c r="B11" s="154" t="s">
        <v>88</v>
      </c>
      <c r="C11" s="136" t="s">
        <v>28</v>
      </c>
      <c r="D11" s="94">
        <v>9.1999999999999993</v>
      </c>
      <c r="E11" s="95">
        <v>8.6999999999999993</v>
      </c>
      <c r="F11" s="95">
        <v>9.6</v>
      </c>
      <c r="G11" s="60">
        <v>8.5</v>
      </c>
      <c r="H11" s="50">
        <f t="shared" si="0"/>
        <v>8.9499999999999993</v>
      </c>
      <c r="I11" s="57">
        <v>8.8000000000000007</v>
      </c>
      <c r="J11" s="58">
        <v>9</v>
      </c>
      <c r="K11" s="58">
        <v>9</v>
      </c>
      <c r="L11" s="59">
        <v>8.6999999999999993</v>
      </c>
      <c r="M11" s="52">
        <f t="shared" si="1"/>
        <v>8.9</v>
      </c>
      <c r="N11" s="57"/>
      <c r="O11" s="60"/>
      <c r="P11" s="45">
        <f t="shared" si="2"/>
        <v>0</v>
      </c>
      <c r="Q11" s="57"/>
      <c r="R11" s="58"/>
      <c r="S11" s="59"/>
      <c r="T11" s="53">
        <f t="shared" si="3"/>
        <v>0</v>
      </c>
      <c r="U11" s="86">
        <f t="shared" si="4"/>
        <v>17.850000000000001</v>
      </c>
      <c r="V11" s="89">
        <f t="shared" si="5"/>
        <v>1</v>
      </c>
      <c r="W11" s="17"/>
      <c r="X11" s="17"/>
      <c r="Y11" s="17">
        <f t="shared" si="6"/>
        <v>8.5</v>
      </c>
      <c r="Z11" s="17"/>
      <c r="AA11" s="17">
        <f t="shared" si="7"/>
        <v>9.6</v>
      </c>
      <c r="AB11" s="17"/>
      <c r="AC11" s="17">
        <f t="shared" si="8"/>
        <v>8.6999999999999993</v>
      </c>
      <c r="AD11" s="17"/>
      <c r="AE11" s="17">
        <f t="shared" si="9"/>
        <v>9</v>
      </c>
      <c r="AF11" s="17"/>
      <c r="AG11" s="17"/>
      <c r="AH11" s="17"/>
      <c r="AI11" s="17"/>
      <c r="AJ11" s="17"/>
      <c r="AK11" s="17"/>
      <c r="AL11" s="17"/>
      <c r="AM11" s="17"/>
      <c r="AN11" s="17"/>
    </row>
    <row r="12" spans="1:40" s="32" customFormat="1" ht="126" x14ac:dyDescent="0.25">
      <c r="A12" s="62">
        <v>6</v>
      </c>
      <c r="B12" s="154" t="s">
        <v>89</v>
      </c>
      <c r="C12" s="281" t="s">
        <v>82</v>
      </c>
      <c r="D12" s="94">
        <v>8.6</v>
      </c>
      <c r="E12" s="95">
        <v>8.5</v>
      </c>
      <c r="F12" s="95">
        <v>8.9</v>
      </c>
      <c r="G12" s="60">
        <v>8.6</v>
      </c>
      <c r="H12" s="50">
        <f t="shared" si="0"/>
        <v>8.6000000000000014</v>
      </c>
      <c r="I12" s="57">
        <v>8</v>
      </c>
      <c r="J12" s="58">
        <v>8.5</v>
      </c>
      <c r="K12" s="58">
        <v>8.4</v>
      </c>
      <c r="L12" s="59">
        <v>8.1999999999999993</v>
      </c>
      <c r="M12" s="52">
        <f t="shared" si="1"/>
        <v>8.2999999999999972</v>
      </c>
      <c r="N12" s="57"/>
      <c r="O12" s="60"/>
      <c r="P12" s="45">
        <f t="shared" si="2"/>
        <v>0</v>
      </c>
      <c r="Q12" s="57"/>
      <c r="R12" s="58"/>
      <c r="S12" s="59"/>
      <c r="T12" s="53">
        <f t="shared" si="3"/>
        <v>0</v>
      </c>
      <c r="U12" s="86">
        <f t="shared" si="4"/>
        <v>16.899999999999999</v>
      </c>
      <c r="V12" s="89">
        <f t="shared" si="5"/>
        <v>4</v>
      </c>
      <c r="W12" s="17"/>
      <c r="X12" s="17"/>
      <c r="Y12" s="17">
        <f t="shared" si="6"/>
        <v>8.5</v>
      </c>
      <c r="Z12" s="17"/>
      <c r="AA12" s="17">
        <f t="shared" si="7"/>
        <v>8.9</v>
      </c>
      <c r="AB12" s="17"/>
      <c r="AC12" s="17">
        <f t="shared" si="8"/>
        <v>8</v>
      </c>
      <c r="AD12" s="17"/>
      <c r="AE12" s="17">
        <f t="shared" si="9"/>
        <v>8.5</v>
      </c>
      <c r="AF12" s="17"/>
      <c r="AG12" s="17"/>
      <c r="AH12" s="17"/>
      <c r="AI12" s="17"/>
      <c r="AJ12" s="17"/>
      <c r="AK12" s="17"/>
      <c r="AL12" s="17"/>
      <c r="AM12" s="17"/>
      <c r="AN12" s="17"/>
    </row>
    <row r="13" spans="1:40" s="32" customFormat="1" ht="95.25" thickBot="1" x14ac:dyDescent="0.25">
      <c r="A13" s="84">
        <v>7</v>
      </c>
      <c r="B13" s="196" t="s">
        <v>90</v>
      </c>
      <c r="C13" s="279" t="s">
        <v>91</v>
      </c>
      <c r="D13" s="96">
        <v>8.4</v>
      </c>
      <c r="E13" s="97">
        <v>8.4</v>
      </c>
      <c r="F13" s="97">
        <v>9</v>
      </c>
      <c r="G13" s="48">
        <v>8.5</v>
      </c>
      <c r="H13" s="66">
        <f t="shared" si="0"/>
        <v>8.4499999999999993</v>
      </c>
      <c r="I13" s="73">
        <v>7.9</v>
      </c>
      <c r="J13" s="74">
        <v>8.5</v>
      </c>
      <c r="K13" s="74">
        <v>8.8000000000000007</v>
      </c>
      <c r="L13" s="75">
        <v>8.4</v>
      </c>
      <c r="M13" s="67">
        <f t="shared" si="1"/>
        <v>8.4500000000000011</v>
      </c>
      <c r="N13" s="73"/>
      <c r="O13" s="48"/>
      <c r="P13" s="46">
        <f t="shared" si="2"/>
        <v>0</v>
      </c>
      <c r="Q13" s="73"/>
      <c r="R13" s="74"/>
      <c r="S13" s="75"/>
      <c r="T13" s="68">
        <f t="shared" si="3"/>
        <v>0</v>
      </c>
      <c r="U13" s="87">
        <f t="shared" si="4"/>
        <v>16.899999999999999</v>
      </c>
      <c r="V13" s="90">
        <v>5</v>
      </c>
      <c r="W13" s="17"/>
      <c r="X13" s="17"/>
      <c r="Y13" s="17">
        <f t="shared" si="6"/>
        <v>8.4</v>
      </c>
      <c r="Z13" s="17"/>
      <c r="AA13" s="17">
        <f t="shared" si="7"/>
        <v>9</v>
      </c>
      <c r="AB13" s="17"/>
      <c r="AC13" s="17">
        <f t="shared" si="8"/>
        <v>7.9</v>
      </c>
      <c r="AD13" s="17"/>
      <c r="AE13" s="17">
        <f t="shared" si="9"/>
        <v>8.8000000000000007</v>
      </c>
      <c r="AF13" s="17"/>
      <c r="AG13" s="17"/>
      <c r="AH13" s="17"/>
      <c r="AI13" s="17"/>
      <c r="AJ13" s="17"/>
      <c r="AK13" s="17"/>
      <c r="AL13" s="17"/>
      <c r="AM13" s="17"/>
      <c r="AN13" s="17"/>
    </row>
    <row r="14" spans="1:40" s="32" customFormat="1" ht="15.75" x14ac:dyDescent="0.2">
      <c r="A14" s="17"/>
      <c r="B14" s="282"/>
      <c r="C14" s="283"/>
      <c r="D14" s="284"/>
      <c r="E14" s="284"/>
      <c r="F14" s="284"/>
      <c r="G14" s="284"/>
      <c r="H14" s="286"/>
      <c r="I14" s="285"/>
      <c r="J14" s="285"/>
      <c r="K14" s="285"/>
      <c r="L14" s="285"/>
      <c r="M14" s="286"/>
      <c r="N14" s="285"/>
      <c r="O14" s="284"/>
      <c r="P14" s="287"/>
      <c r="Q14" s="285"/>
      <c r="R14" s="285"/>
      <c r="S14" s="285"/>
      <c r="T14" s="284"/>
      <c r="U14" s="286"/>
      <c r="V14" s="288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</row>
    <row r="15" spans="1:40" ht="15" x14ac:dyDescent="0.25">
      <c r="A15" s="116"/>
      <c r="B15" s="40" t="s">
        <v>15</v>
      </c>
      <c r="C15" s="2"/>
      <c r="D15" s="34" t="s">
        <v>25</v>
      </c>
      <c r="E15" s="2"/>
      <c r="F15" s="2"/>
      <c r="Q15" s="35"/>
      <c r="R15" s="35"/>
      <c r="S15" s="35"/>
      <c r="T15" s="35"/>
      <c r="U15" s="35"/>
      <c r="V15" s="35"/>
      <c r="W15" s="9"/>
      <c r="X15" s="9"/>
      <c r="Y15" s="9"/>
      <c r="Z15" s="9"/>
      <c r="AA15" s="9"/>
      <c r="AB15" s="9"/>
      <c r="AC15" s="9"/>
      <c r="AD15" s="9"/>
      <c r="AE15" s="9"/>
      <c r="AF15" s="11"/>
    </row>
    <row r="16" spans="1:40" ht="14.25" x14ac:dyDescent="0.2">
      <c r="A16" s="117"/>
      <c r="H16" s="2"/>
      <c r="J16" s="34"/>
      <c r="K16" s="34"/>
      <c r="L16" s="34"/>
      <c r="M16" s="34"/>
      <c r="N16" s="38"/>
      <c r="O16" s="2"/>
      <c r="Q16" s="33"/>
      <c r="R16" s="33"/>
      <c r="S16" s="33"/>
      <c r="T16" s="33"/>
      <c r="U16" s="33"/>
      <c r="V16" s="33"/>
    </row>
    <row r="17" spans="1:22" ht="14.25" x14ac:dyDescent="0.2">
      <c r="A17" s="117"/>
      <c r="B17" s="40" t="s">
        <v>16</v>
      </c>
      <c r="D17" s="34" t="s">
        <v>57</v>
      </c>
      <c r="E17" s="2"/>
      <c r="F17" s="2"/>
      <c r="G17" s="2"/>
      <c r="H17" s="2"/>
      <c r="J17" s="34" t="s">
        <v>20</v>
      </c>
      <c r="K17" s="34"/>
      <c r="L17" s="34"/>
      <c r="M17" s="38"/>
      <c r="N17" s="38"/>
      <c r="O17" s="2"/>
      <c r="Q17" s="33"/>
      <c r="R17" s="33"/>
      <c r="S17" s="33"/>
      <c r="T17" s="33"/>
      <c r="U17" s="33"/>
      <c r="V17" s="33"/>
    </row>
    <row r="18" spans="1:22" x14ac:dyDescent="0.2">
      <c r="J18" s="34"/>
      <c r="K18" s="34"/>
      <c r="L18" s="34"/>
      <c r="M18" s="34"/>
      <c r="N18" s="34"/>
      <c r="P18" s="33"/>
    </row>
    <row r="19" spans="1:22" x14ac:dyDescent="0.2">
      <c r="B19" s="40"/>
      <c r="I19" s="34"/>
      <c r="J19" s="34" t="s">
        <v>20</v>
      </c>
      <c r="K19" s="34"/>
      <c r="L19" s="34"/>
      <c r="M19" s="34"/>
      <c r="N19" s="34"/>
    </row>
  </sheetData>
  <mergeCells count="8">
    <mergeCell ref="D1:P1"/>
    <mergeCell ref="C2:S2"/>
    <mergeCell ref="T2:V2"/>
    <mergeCell ref="D5:H5"/>
    <mergeCell ref="I5:M5"/>
    <mergeCell ref="N5:P5"/>
    <mergeCell ref="Q5:T5"/>
    <mergeCell ref="V5:V6"/>
  </mergeCells>
  <pageMargins left="0.70866141732283472" right="0.70866141732283472" top="0.74803149606299213" bottom="0.74803149606299213" header="0" footer="0"/>
  <pageSetup paperSize="9" scale="90" orientation="landscape" r:id="rId1"/>
  <rowBreaks count="1" manualBreakCount="1">
    <brk id="9" max="21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N14"/>
  <sheetViews>
    <sheetView view="pageBreakPreview" zoomScaleSheetLayoutView="100" workbookViewId="0">
      <selection activeCell="G8" sqref="G8"/>
    </sheetView>
  </sheetViews>
  <sheetFormatPr defaultRowHeight="12.75" x14ac:dyDescent="0.2"/>
  <cols>
    <col min="1" max="1" width="3.140625" bestFit="1" customWidth="1"/>
    <col min="2" max="2" width="23.140625" customWidth="1"/>
    <col min="3" max="3" width="17.7109375" customWidth="1"/>
    <col min="4" max="7" width="4.7109375" customWidth="1"/>
    <col min="8" max="8" width="6.140625" bestFit="1" customWidth="1"/>
    <col min="9" max="11" width="5.7109375" customWidth="1"/>
    <col min="12" max="12" width="4.28515625" customWidth="1"/>
    <col min="13" max="13" width="6.140625" bestFit="1" customWidth="1"/>
    <col min="14" max="14" width="4.85546875" customWidth="1"/>
    <col min="15" max="15" width="5.28515625" customWidth="1"/>
    <col min="16" max="16" width="5.140625" customWidth="1"/>
    <col min="17" max="17" width="4.5703125" customWidth="1"/>
    <col min="18" max="18" width="5.140625" customWidth="1"/>
    <col min="19" max="19" width="6.42578125" customWidth="1"/>
    <col min="20" max="20" width="5.7109375" customWidth="1"/>
    <col min="21" max="21" width="7.140625" customWidth="1"/>
    <col min="22" max="22" width="6.42578125" customWidth="1"/>
    <col min="25" max="25" width="12.7109375" bestFit="1" customWidth="1"/>
    <col min="27" max="27" width="12.7109375" bestFit="1" customWidth="1"/>
    <col min="29" max="29" width="12.7109375" bestFit="1" customWidth="1"/>
    <col min="32" max="32" width="9.140625" style="4"/>
  </cols>
  <sheetData>
    <row r="1" spans="1:40" ht="22.5" x14ac:dyDescent="0.2">
      <c r="A1" s="1"/>
      <c r="B1" s="2"/>
      <c r="C1" s="3"/>
      <c r="D1" s="299" t="s">
        <v>51</v>
      </c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6"/>
      <c r="R1" s="6"/>
      <c r="S1" s="6"/>
      <c r="T1" s="7"/>
      <c r="U1" s="7"/>
      <c r="V1" s="1"/>
      <c r="W1" s="1"/>
      <c r="X1" s="4"/>
      <c r="Y1" s="4"/>
      <c r="Z1" s="4"/>
      <c r="AA1" s="4"/>
      <c r="AB1" s="4"/>
      <c r="AC1" s="4"/>
      <c r="AD1" s="4"/>
      <c r="AE1" s="4"/>
    </row>
    <row r="2" spans="1:40" ht="75" customHeight="1" x14ac:dyDescent="0.2">
      <c r="A2" s="7"/>
      <c r="B2" s="7"/>
      <c r="C2" s="300" t="s">
        <v>58</v>
      </c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2" t="s">
        <v>59</v>
      </c>
      <c r="U2" s="303"/>
      <c r="V2" s="303"/>
      <c r="W2" s="7"/>
      <c r="X2" s="7"/>
      <c r="Y2" s="7"/>
      <c r="Z2" s="7"/>
      <c r="AA2" s="7"/>
      <c r="AB2" s="7"/>
      <c r="AC2" s="7"/>
      <c r="AD2" s="7"/>
      <c r="AE2" s="7"/>
      <c r="AF2" s="5"/>
    </row>
    <row r="3" spans="1:40" ht="16.5" thickBot="1" x14ac:dyDescent="0.3">
      <c r="A3" s="37"/>
      <c r="B3" s="1"/>
      <c r="C3" s="1"/>
      <c r="D3" s="37"/>
      <c r="E3" s="37"/>
      <c r="F3" s="37"/>
      <c r="G3" s="37"/>
      <c r="H3" s="37"/>
      <c r="I3" s="1"/>
      <c r="J3" s="37"/>
      <c r="L3" s="39"/>
      <c r="M3" s="39"/>
      <c r="N3" s="39"/>
      <c r="P3" s="33"/>
      <c r="Q3" s="38" t="s">
        <v>50</v>
      </c>
      <c r="R3" s="36"/>
      <c r="S3" s="1"/>
      <c r="T3" s="1"/>
      <c r="V3" s="1"/>
      <c r="W3" s="8"/>
      <c r="X3" s="8"/>
      <c r="Y3" s="10"/>
      <c r="Z3" s="8"/>
      <c r="AA3" s="8"/>
      <c r="AB3" s="8"/>
      <c r="AC3" s="8"/>
      <c r="AD3" s="8"/>
      <c r="AE3" s="8"/>
      <c r="AF3" s="5"/>
    </row>
    <row r="4" spans="1:40" ht="15.75" thickBot="1" x14ac:dyDescent="0.3">
      <c r="A4" s="12"/>
      <c r="B4" s="13"/>
      <c r="C4" s="14"/>
      <c r="D4" s="304" t="s">
        <v>1</v>
      </c>
      <c r="E4" s="305"/>
      <c r="F4" s="305"/>
      <c r="G4" s="305"/>
      <c r="H4" s="306"/>
      <c r="I4" s="305" t="s">
        <v>0</v>
      </c>
      <c r="J4" s="305"/>
      <c r="K4" s="305"/>
      <c r="L4" s="305"/>
      <c r="M4" s="305"/>
      <c r="N4" s="304" t="s">
        <v>2</v>
      </c>
      <c r="O4" s="305"/>
      <c r="P4" s="306"/>
      <c r="Q4" s="307" t="s">
        <v>3</v>
      </c>
      <c r="R4" s="308"/>
      <c r="S4" s="308"/>
      <c r="T4" s="309"/>
      <c r="U4" s="15"/>
      <c r="V4" s="310" t="s">
        <v>4</v>
      </c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</row>
    <row r="5" spans="1:40" ht="30.75" thickBot="1" x14ac:dyDescent="0.3">
      <c r="A5" s="20" t="s">
        <v>5</v>
      </c>
      <c r="B5" s="21" t="s">
        <v>6</v>
      </c>
      <c r="C5" s="20" t="s">
        <v>17</v>
      </c>
      <c r="D5" s="18">
        <v>1</v>
      </c>
      <c r="E5" s="19">
        <v>2</v>
      </c>
      <c r="F5" s="19">
        <v>3</v>
      </c>
      <c r="G5" s="22">
        <v>4</v>
      </c>
      <c r="H5" s="23" t="s">
        <v>7</v>
      </c>
      <c r="I5" s="24">
        <v>5</v>
      </c>
      <c r="J5" s="25">
        <v>6</v>
      </c>
      <c r="K5" s="25">
        <v>7</v>
      </c>
      <c r="L5" s="26">
        <v>8</v>
      </c>
      <c r="M5" s="27" t="s">
        <v>7</v>
      </c>
      <c r="N5" s="18">
        <v>9</v>
      </c>
      <c r="O5" s="22">
        <v>10</v>
      </c>
      <c r="P5" s="28" t="s">
        <v>7</v>
      </c>
      <c r="Q5" s="18" t="s">
        <v>8</v>
      </c>
      <c r="R5" s="19" t="s">
        <v>9</v>
      </c>
      <c r="S5" s="29" t="s">
        <v>19</v>
      </c>
      <c r="T5" s="30" t="s">
        <v>18</v>
      </c>
      <c r="U5" s="31" t="s">
        <v>10</v>
      </c>
      <c r="V5" s="311"/>
      <c r="W5" s="16"/>
      <c r="X5" s="16"/>
      <c r="Y5" s="16" t="s">
        <v>11</v>
      </c>
      <c r="Z5" s="17"/>
      <c r="AA5" s="16" t="s">
        <v>12</v>
      </c>
      <c r="AB5" s="17"/>
      <c r="AC5" s="16" t="s">
        <v>13</v>
      </c>
      <c r="AD5" s="17"/>
      <c r="AE5" s="16" t="s">
        <v>14</v>
      </c>
      <c r="AF5" s="16"/>
      <c r="AG5" s="16"/>
      <c r="AH5" s="16"/>
      <c r="AI5" s="16"/>
      <c r="AJ5" s="16"/>
      <c r="AK5" s="16"/>
      <c r="AL5" s="16"/>
      <c r="AM5" s="16"/>
      <c r="AN5" s="16"/>
    </row>
    <row r="6" spans="1:40" ht="110.25" x14ac:dyDescent="0.25">
      <c r="A6" s="219">
        <v>1</v>
      </c>
      <c r="B6" s="154" t="s">
        <v>92</v>
      </c>
      <c r="C6" s="281" t="s">
        <v>82</v>
      </c>
      <c r="D6" s="106">
        <v>8.5</v>
      </c>
      <c r="E6" s="107">
        <v>8.4</v>
      </c>
      <c r="F6" s="107">
        <v>7.8</v>
      </c>
      <c r="G6" s="83">
        <v>7.9</v>
      </c>
      <c r="H6" s="100">
        <f>(D6+E6+F6+G6-Y6-AA6)/2</f>
        <v>8.15</v>
      </c>
      <c r="I6" s="80">
        <v>6.6</v>
      </c>
      <c r="J6" s="81">
        <v>8.5</v>
      </c>
      <c r="K6" s="81">
        <v>7.2</v>
      </c>
      <c r="L6" s="82">
        <v>7.4</v>
      </c>
      <c r="M6" s="63">
        <f>(I6+J6+K6+L6-AC6-AE6)/2</f>
        <v>7.3000000000000007</v>
      </c>
      <c r="N6" s="80"/>
      <c r="O6" s="83"/>
      <c r="P6" s="47">
        <f>(N6)/2</f>
        <v>0</v>
      </c>
      <c r="Q6" s="108"/>
      <c r="R6" s="109"/>
      <c r="S6" s="110"/>
      <c r="T6" s="180">
        <f>Q6/2+R6+S6</f>
        <v>0</v>
      </c>
      <c r="U6" s="167">
        <f>H6+M6+P6-T6</f>
        <v>15.450000000000001</v>
      </c>
      <c r="V6" s="168">
        <f>RANK(U6,$U$6:$U$8,0)</f>
        <v>2</v>
      </c>
      <c r="W6" s="16"/>
      <c r="X6" s="16"/>
      <c r="Y6" s="17">
        <f>MIN(D6,E6,F6,G6)</f>
        <v>7.8</v>
      </c>
      <c r="Z6" s="16"/>
      <c r="AA6" s="17">
        <f>MAX(D6,E6,F6,G6)</f>
        <v>8.5</v>
      </c>
      <c r="AB6" s="16"/>
      <c r="AC6" s="17">
        <f>MIN(I6,J6,K6,L6)</f>
        <v>6.6</v>
      </c>
      <c r="AD6" s="16"/>
      <c r="AE6" s="17">
        <f>MAX(I6,J6,K6,L6)</f>
        <v>8.5</v>
      </c>
      <c r="AF6" s="16"/>
      <c r="AG6" s="16"/>
      <c r="AH6" s="16"/>
      <c r="AI6" s="16"/>
      <c r="AJ6" s="16"/>
      <c r="AK6" s="16"/>
      <c r="AL6" s="16"/>
      <c r="AM6" s="16"/>
      <c r="AN6" s="16"/>
    </row>
    <row r="7" spans="1:40" ht="141.75" x14ac:dyDescent="0.25">
      <c r="A7" s="199">
        <v>2</v>
      </c>
      <c r="B7" s="154" t="s">
        <v>93</v>
      </c>
      <c r="C7" s="136" t="s">
        <v>53</v>
      </c>
      <c r="D7" s="198">
        <v>6.3</v>
      </c>
      <c r="E7" s="92">
        <v>7.5</v>
      </c>
      <c r="F7" s="92">
        <v>7.3</v>
      </c>
      <c r="G7" s="141">
        <v>7</v>
      </c>
      <c r="H7" s="183">
        <f>(D7+E7+F7+G7-Y7-AA7)/2</f>
        <v>7.15</v>
      </c>
      <c r="I7" s="139">
        <v>7.1</v>
      </c>
      <c r="J7" s="51">
        <v>7.5</v>
      </c>
      <c r="K7" s="51">
        <v>7.7</v>
      </c>
      <c r="L7" s="140">
        <v>7.1</v>
      </c>
      <c r="M7" s="184">
        <f>(I7+J7+K7+L7-AC7-AE7)/2</f>
        <v>7.2999999999999989</v>
      </c>
      <c r="N7" s="98"/>
      <c r="O7" s="99"/>
      <c r="P7" s="176"/>
      <c r="Q7" s="177"/>
      <c r="R7" s="178"/>
      <c r="S7" s="179"/>
      <c r="T7" s="181">
        <f>Q7/2+R7+S7</f>
        <v>0</v>
      </c>
      <c r="U7" s="166">
        <f>H7+M7+P7-T7</f>
        <v>14.45</v>
      </c>
      <c r="V7" s="169">
        <v>4</v>
      </c>
      <c r="W7" s="16"/>
      <c r="X7" s="16"/>
      <c r="Y7" s="17">
        <f>MIN(D7,E7,F7,G7)</f>
        <v>6.3</v>
      </c>
      <c r="Z7" s="16"/>
      <c r="AA7" s="17">
        <f>MAX(D7,E7,F7,G7)</f>
        <v>7.5</v>
      </c>
      <c r="AB7" s="16"/>
      <c r="AC7" s="17">
        <f>MIN(I7,J7,K7,L7)</f>
        <v>7.1</v>
      </c>
      <c r="AD7" s="16"/>
      <c r="AE7" s="17">
        <f>MAX(I7,J7,K7,L7)</f>
        <v>7.7</v>
      </c>
      <c r="AF7" s="16"/>
      <c r="AG7" s="16"/>
      <c r="AH7" s="16"/>
      <c r="AI7" s="16"/>
      <c r="AJ7" s="16"/>
      <c r="AK7" s="16"/>
      <c r="AL7" s="16"/>
      <c r="AM7" s="16"/>
      <c r="AN7" s="16"/>
    </row>
    <row r="8" spans="1:40" s="32" customFormat="1" ht="114.75" customHeight="1" x14ac:dyDescent="0.25">
      <c r="A8" s="199">
        <v>3</v>
      </c>
      <c r="B8" s="154" t="s">
        <v>94</v>
      </c>
      <c r="C8" s="136" t="s">
        <v>31</v>
      </c>
      <c r="D8" s="198">
        <v>7.4</v>
      </c>
      <c r="E8" s="92">
        <v>7.8</v>
      </c>
      <c r="F8" s="92">
        <v>8</v>
      </c>
      <c r="G8" s="93">
        <v>7.4</v>
      </c>
      <c r="H8" s="50">
        <f>(D8+E8+F8+G8-Y8-AA8)/2</f>
        <v>7.6000000000000014</v>
      </c>
      <c r="I8" s="289">
        <v>7.9</v>
      </c>
      <c r="J8" s="51">
        <v>7.6</v>
      </c>
      <c r="K8" s="51">
        <v>8.6</v>
      </c>
      <c r="L8" s="290">
        <v>7.8</v>
      </c>
      <c r="M8" s="52">
        <f>(I8+J8+K8+L8-AC8-AE8)/2</f>
        <v>7.8500000000000023</v>
      </c>
      <c r="N8" s="289"/>
      <c r="O8" s="93"/>
      <c r="P8" s="45">
        <f>(N8)/2</f>
        <v>0</v>
      </c>
      <c r="Q8" s="289"/>
      <c r="R8" s="51"/>
      <c r="S8" s="290"/>
      <c r="T8" s="181">
        <f>Q8/2+R8+S8</f>
        <v>0</v>
      </c>
      <c r="U8" s="166">
        <f>H8+M8+P8-T8</f>
        <v>15.450000000000003</v>
      </c>
      <c r="V8" s="169">
        <v>3</v>
      </c>
      <c r="W8" s="17"/>
      <c r="X8" s="17"/>
      <c r="Y8" s="17">
        <f>MIN(D8,E8,F8,G8)</f>
        <v>7.4</v>
      </c>
      <c r="Z8" s="17"/>
      <c r="AA8" s="17">
        <f>MAX(D8,E8,F8,G8)</f>
        <v>8</v>
      </c>
      <c r="AB8" s="17"/>
      <c r="AC8" s="17">
        <f>MIN(I8,J8,K8,L8)</f>
        <v>7.6</v>
      </c>
      <c r="AD8" s="17"/>
      <c r="AE8" s="17">
        <f>MAX(I8,J8,K8,L8)</f>
        <v>8.6</v>
      </c>
      <c r="AF8" s="17"/>
      <c r="AG8" s="17"/>
      <c r="AH8" s="17"/>
      <c r="AI8" s="17"/>
      <c r="AJ8" s="17"/>
      <c r="AK8" s="17"/>
      <c r="AL8" s="17"/>
      <c r="AM8" s="17"/>
      <c r="AN8" s="17"/>
    </row>
    <row r="9" spans="1:40" s="32" customFormat="1" ht="126.75" thickBot="1" x14ac:dyDescent="0.3">
      <c r="A9" s="220">
        <v>4</v>
      </c>
      <c r="B9" s="264" t="s">
        <v>95</v>
      </c>
      <c r="C9" s="279" t="s">
        <v>28</v>
      </c>
      <c r="D9" s="96">
        <v>8.6</v>
      </c>
      <c r="E9" s="97">
        <v>8.1999999999999993</v>
      </c>
      <c r="F9" s="97">
        <v>8</v>
      </c>
      <c r="G9" s="48">
        <v>7.5</v>
      </c>
      <c r="H9" s="66">
        <f>(D9+E9+F9+G9-Y9-AA9)/2</f>
        <v>8.0999999999999979</v>
      </c>
      <c r="I9" s="73">
        <v>7.8</v>
      </c>
      <c r="J9" s="74">
        <v>7.7</v>
      </c>
      <c r="K9" s="74">
        <v>7.8</v>
      </c>
      <c r="L9" s="75">
        <v>7.7</v>
      </c>
      <c r="M9" s="67">
        <f>(I9+J9+K9+L9-AC9-AE9)/2</f>
        <v>7.75</v>
      </c>
      <c r="N9" s="73"/>
      <c r="O9" s="48"/>
      <c r="P9" s="46">
        <f>(N9)/2</f>
        <v>0</v>
      </c>
      <c r="Q9" s="73"/>
      <c r="R9" s="74"/>
      <c r="S9" s="75"/>
      <c r="T9" s="182">
        <f>Q9/2+R9+S9</f>
        <v>0</v>
      </c>
      <c r="U9" s="170">
        <f>H9+M9+P9-T9</f>
        <v>15.849999999999998</v>
      </c>
      <c r="V9" s="171">
        <v>1</v>
      </c>
      <c r="W9" s="17"/>
      <c r="X9" s="17"/>
      <c r="Y9" s="17">
        <f>MIN(D9,E9,F9,G9)</f>
        <v>7.5</v>
      </c>
      <c r="Z9" s="17"/>
      <c r="AA9" s="17">
        <f>MAX(D9,E9,F9,G9)</f>
        <v>8.6</v>
      </c>
      <c r="AB9" s="17"/>
      <c r="AC9" s="17">
        <f>MIN(I9,J9,K9,L9)</f>
        <v>7.7</v>
      </c>
      <c r="AD9" s="17"/>
      <c r="AE9" s="17">
        <f>MAX(I9,J9,K9,L9)</f>
        <v>7.8</v>
      </c>
      <c r="AF9" s="17"/>
      <c r="AG9" s="17"/>
      <c r="AH9" s="17"/>
      <c r="AI9" s="17"/>
      <c r="AJ9" s="17"/>
      <c r="AK9" s="17"/>
      <c r="AL9" s="17"/>
      <c r="AM9" s="17"/>
      <c r="AN9" s="17"/>
    </row>
    <row r="10" spans="1:40" s="32" customFormat="1" ht="15" x14ac:dyDescent="0.25">
      <c r="A10" s="17"/>
      <c r="B10" s="291"/>
      <c r="C10" s="292"/>
      <c r="D10" s="284"/>
      <c r="E10" s="284"/>
      <c r="F10" s="284"/>
      <c r="G10" s="284"/>
      <c r="H10" s="286"/>
      <c r="I10" s="285"/>
      <c r="J10" s="285"/>
      <c r="K10" s="285"/>
      <c r="L10" s="285"/>
      <c r="M10" s="286"/>
      <c r="N10" s="285"/>
      <c r="O10" s="284"/>
      <c r="P10" s="287"/>
      <c r="Q10" s="285"/>
      <c r="R10" s="285"/>
      <c r="S10" s="285"/>
      <c r="T10" s="284"/>
      <c r="U10" s="286"/>
      <c r="V10" s="288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</row>
    <row r="11" spans="1:40" ht="14.25" x14ac:dyDescent="0.2">
      <c r="A11" s="33"/>
      <c r="B11" s="40" t="s">
        <v>15</v>
      </c>
      <c r="C11" s="2"/>
      <c r="D11" s="34" t="s">
        <v>25</v>
      </c>
      <c r="E11" s="2"/>
      <c r="F11" s="2"/>
      <c r="G11" s="2"/>
      <c r="H11" s="2"/>
      <c r="J11" s="34"/>
      <c r="K11" s="34"/>
      <c r="L11" s="34"/>
      <c r="M11" s="34"/>
      <c r="N11" s="38"/>
      <c r="O11" s="2"/>
      <c r="Q11" s="33"/>
      <c r="R11" s="33"/>
      <c r="S11" s="33"/>
      <c r="T11" s="33"/>
      <c r="U11" s="33"/>
      <c r="V11" s="33"/>
    </row>
    <row r="12" spans="1:40" ht="14.25" x14ac:dyDescent="0.2">
      <c r="A12" s="33"/>
      <c r="E12" s="2"/>
      <c r="F12" s="2"/>
      <c r="G12" s="2"/>
      <c r="H12" s="2"/>
      <c r="J12" s="34" t="s">
        <v>20</v>
      </c>
      <c r="K12" s="34"/>
      <c r="L12" s="34"/>
      <c r="M12" s="38"/>
      <c r="N12" s="38"/>
      <c r="O12" s="2"/>
      <c r="Q12" s="33"/>
      <c r="R12" s="33"/>
      <c r="S12" s="33"/>
      <c r="T12" s="33"/>
      <c r="U12" s="33"/>
      <c r="V12" s="33"/>
    </row>
    <row r="13" spans="1:40" x14ac:dyDescent="0.2">
      <c r="B13" s="40" t="s">
        <v>16</v>
      </c>
      <c r="D13" s="34" t="s">
        <v>57</v>
      </c>
      <c r="J13" s="34"/>
      <c r="K13" s="34"/>
      <c r="L13" s="34"/>
      <c r="M13" s="34"/>
      <c r="N13" s="34"/>
      <c r="P13" s="33"/>
    </row>
    <row r="14" spans="1:40" x14ac:dyDescent="0.2">
      <c r="B14" s="40"/>
      <c r="I14" s="34"/>
      <c r="J14" s="34" t="s">
        <v>20</v>
      </c>
      <c r="K14" s="34"/>
      <c r="L14" s="34"/>
      <c r="M14" s="34"/>
      <c r="N14" s="34"/>
    </row>
  </sheetData>
  <mergeCells count="8">
    <mergeCell ref="D1:P1"/>
    <mergeCell ref="C2:S2"/>
    <mergeCell ref="T2:V2"/>
    <mergeCell ref="D4:H4"/>
    <mergeCell ref="I4:M4"/>
    <mergeCell ref="N4:P4"/>
    <mergeCell ref="Q4:T4"/>
    <mergeCell ref="V4:V5"/>
  </mergeCells>
  <pageMargins left="0.70866141732283472" right="0.70866141732283472" top="0.74803149606299213" bottom="0.74803149606299213" header="0" footer="0"/>
  <pageSetup paperSize="9" scale="9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42"/>
  <sheetViews>
    <sheetView tabSelected="1" workbookViewId="0">
      <selection activeCell="G8" sqref="G8"/>
    </sheetView>
  </sheetViews>
  <sheetFormatPr defaultRowHeight="12.75" x14ac:dyDescent="0.2"/>
  <cols>
    <col min="1" max="1" width="4.28515625" style="91" customWidth="1"/>
    <col min="2" max="2" width="20.28515625" style="119" bestFit="1" customWidth="1"/>
    <col min="3" max="7" width="7.140625" customWidth="1"/>
    <col min="8" max="13" width="11.42578125" customWidth="1"/>
  </cols>
  <sheetData>
    <row r="1" spans="1:14" ht="25.5" customHeight="1" x14ac:dyDescent="0.2">
      <c r="A1" s="133"/>
      <c r="C1" s="313" t="s">
        <v>33</v>
      </c>
      <c r="D1" s="313"/>
      <c r="E1" s="313"/>
      <c r="F1" s="313"/>
      <c r="G1" s="313"/>
      <c r="H1" s="313"/>
      <c r="I1" s="313"/>
      <c r="J1" s="313"/>
      <c r="K1" s="313"/>
    </row>
    <row r="2" spans="1:14" ht="72" customHeight="1" x14ac:dyDescent="0.25">
      <c r="A2" s="133"/>
      <c r="B2" s="120"/>
      <c r="C2" s="312" t="s">
        <v>96</v>
      </c>
      <c r="D2" s="312"/>
      <c r="E2" s="312"/>
      <c r="F2" s="312"/>
      <c r="G2" s="312"/>
      <c r="H2" s="312"/>
      <c r="I2" s="312"/>
      <c r="J2" s="312"/>
      <c r="K2" s="312"/>
      <c r="L2" s="302" t="s">
        <v>59</v>
      </c>
      <c r="M2" s="302"/>
      <c r="N2" s="218"/>
    </row>
    <row r="3" spans="1:14" ht="16.5" thickBot="1" x14ac:dyDescent="0.3">
      <c r="A3" s="133"/>
      <c r="B3" s="118"/>
      <c r="C3" s="7"/>
      <c r="D3" s="118"/>
      <c r="E3" s="118"/>
      <c r="F3" s="118"/>
      <c r="G3" s="121"/>
      <c r="H3" s="121"/>
      <c r="I3" s="121"/>
      <c r="J3" s="122"/>
      <c r="K3" s="122"/>
      <c r="L3" s="121"/>
    </row>
    <row r="4" spans="1:14" s="49" customFormat="1" ht="37.5" customHeight="1" x14ac:dyDescent="0.2">
      <c r="A4" s="316" t="s">
        <v>46</v>
      </c>
      <c r="B4" s="314" t="s">
        <v>34</v>
      </c>
      <c r="C4" s="318" t="s">
        <v>47</v>
      </c>
      <c r="D4" s="319"/>
      <c r="E4" s="319"/>
      <c r="F4" s="319"/>
      <c r="G4" s="320"/>
      <c r="H4" s="321" t="s">
        <v>48</v>
      </c>
      <c r="I4" s="322"/>
      <c r="J4" s="323" t="s">
        <v>49</v>
      </c>
      <c r="K4" s="320"/>
      <c r="L4" s="324" t="s">
        <v>52</v>
      </c>
      <c r="M4" s="326" t="s">
        <v>40</v>
      </c>
    </row>
    <row r="5" spans="1:14" s="134" customFormat="1" ht="30" customHeight="1" thickBot="1" x14ac:dyDescent="0.3">
      <c r="A5" s="317"/>
      <c r="B5" s="315"/>
      <c r="C5" s="188" t="s">
        <v>35</v>
      </c>
      <c r="D5" s="189" t="s">
        <v>36</v>
      </c>
      <c r="E5" s="189" t="s">
        <v>37</v>
      </c>
      <c r="F5" s="189" t="s">
        <v>38</v>
      </c>
      <c r="G5" s="190" t="s">
        <v>39</v>
      </c>
      <c r="H5" s="191" t="s">
        <v>42</v>
      </c>
      <c r="I5" s="192" t="s">
        <v>43</v>
      </c>
      <c r="J5" s="191" t="s">
        <v>45</v>
      </c>
      <c r="K5" s="192" t="s">
        <v>41</v>
      </c>
      <c r="L5" s="325"/>
      <c r="M5" s="327"/>
    </row>
    <row r="6" spans="1:14" s="135" customFormat="1" ht="26.25" customHeight="1" x14ac:dyDescent="0.2">
      <c r="A6" s="208">
        <v>1</v>
      </c>
      <c r="B6" s="209" t="s">
        <v>26</v>
      </c>
      <c r="C6" s="209">
        <v>1</v>
      </c>
      <c r="D6" s="331">
        <v>1</v>
      </c>
      <c r="E6" s="209"/>
      <c r="F6" s="331">
        <v>1</v>
      </c>
      <c r="G6" s="331">
        <v>1</v>
      </c>
      <c r="H6" s="209">
        <v>2</v>
      </c>
      <c r="I6" s="331">
        <v>1</v>
      </c>
      <c r="J6" s="209"/>
      <c r="K6" s="293"/>
      <c r="L6" s="210">
        <v>4</v>
      </c>
      <c r="M6" s="213">
        <v>1</v>
      </c>
    </row>
    <row r="7" spans="1:14" s="135" customFormat="1" ht="26.25" customHeight="1" x14ac:dyDescent="0.2">
      <c r="A7" s="132">
        <v>2</v>
      </c>
      <c r="B7" s="128" t="s">
        <v>28</v>
      </c>
      <c r="C7" s="128">
        <v>4</v>
      </c>
      <c r="D7" s="128"/>
      <c r="E7" s="128"/>
      <c r="F7" s="332">
        <v>2</v>
      </c>
      <c r="G7" s="128">
        <v>2</v>
      </c>
      <c r="H7" s="332">
        <v>1</v>
      </c>
      <c r="I7" s="128">
        <v>2</v>
      </c>
      <c r="J7" s="332">
        <v>1</v>
      </c>
      <c r="K7" s="333">
        <v>1</v>
      </c>
      <c r="L7" s="211">
        <v>5</v>
      </c>
      <c r="M7" s="214">
        <v>2</v>
      </c>
    </row>
    <row r="8" spans="1:14" s="135" customFormat="1" ht="26.25" customHeight="1" thickBot="1" x14ac:dyDescent="0.25">
      <c r="A8" s="194">
        <v>3</v>
      </c>
      <c r="B8" s="193" t="s">
        <v>27</v>
      </c>
      <c r="C8" s="334">
        <v>2</v>
      </c>
      <c r="D8" s="193"/>
      <c r="E8" s="193"/>
      <c r="F8" s="334">
        <v>3</v>
      </c>
      <c r="G8" s="334">
        <v>2</v>
      </c>
      <c r="H8" s="193"/>
      <c r="I8" s="193"/>
      <c r="J8" s="193"/>
      <c r="K8" s="295"/>
      <c r="L8" s="212">
        <v>7</v>
      </c>
      <c r="M8" s="215">
        <v>3</v>
      </c>
    </row>
    <row r="9" spans="1:14" s="135" customFormat="1" ht="26.25" customHeight="1" x14ac:dyDescent="0.2">
      <c r="A9" s="142">
        <v>4</v>
      </c>
      <c r="B9" s="187" t="s">
        <v>44</v>
      </c>
      <c r="C9" s="187"/>
      <c r="D9" s="187"/>
      <c r="E9" s="187"/>
      <c r="F9" s="187"/>
      <c r="G9" s="187"/>
      <c r="H9" s="187"/>
      <c r="I9" s="187">
        <v>3</v>
      </c>
      <c r="J9" s="187">
        <v>3</v>
      </c>
      <c r="K9" s="296">
        <v>2</v>
      </c>
      <c r="L9" s="216">
        <v>8</v>
      </c>
      <c r="M9" s="217">
        <v>4</v>
      </c>
    </row>
    <row r="10" spans="1:14" s="135" customFormat="1" ht="26.25" customHeight="1" x14ac:dyDescent="0.2">
      <c r="A10" s="132">
        <v>5</v>
      </c>
      <c r="B10" s="128" t="s">
        <v>53</v>
      </c>
      <c r="C10" s="128">
        <v>6</v>
      </c>
      <c r="D10" s="128"/>
      <c r="E10" s="128"/>
      <c r="F10" s="128"/>
      <c r="G10" s="128"/>
      <c r="H10" s="128"/>
      <c r="I10" s="128"/>
      <c r="J10" s="128">
        <v>5</v>
      </c>
      <c r="K10" s="294">
        <v>4</v>
      </c>
      <c r="L10" s="211">
        <v>15</v>
      </c>
      <c r="M10" s="214">
        <v>6</v>
      </c>
    </row>
    <row r="11" spans="1:14" s="135" customFormat="1" ht="26.25" customHeight="1" x14ac:dyDescent="0.2">
      <c r="A11" s="132">
        <v>6</v>
      </c>
      <c r="B11" s="128" t="s">
        <v>31</v>
      </c>
      <c r="C11" s="128">
        <v>7</v>
      </c>
      <c r="D11" s="128"/>
      <c r="E11" s="128"/>
      <c r="F11" s="128"/>
      <c r="G11" s="128"/>
      <c r="H11" s="128"/>
      <c r="I11" s="128"/>
      <c r="J11" s="128">
        <v>2</v>
      </c>
      <c r="K11" s="294">
        <v>3</v>
      </c>
      <c r="L11" s="211">
        <v>12</v>
      </c>
      <c r="M11" s="214">
        <v>5</v>
      </c>
    </row>
    <row r="12" spans="1:14" s="135" customFormat="1" ht="26.25" customHeight="1" x14ac:dyDescent="0.2">
      <c r="A12" s="132">
        <v>7</v>
      </c>
      <c r="B12" s="136" t="s">
        <v>55</v>
      </c>
      <c r="C12" s="128">
        <v>3</v>
      </c>
      <c r="D12" s="128"/>
      <c r="E12" s="128"/>
      <c r="F12" s="128"/>
      <c r="G12" s="128"/>
      <c r="H12" s="128"/>
      <c r="I12" s="128"/>
      <c r="J12" s="128"/>
      <c r="K12" s="294"/>
      <c r="L12" s="211">
        <v>3</v>
      </c>
      <c r="M12" s="214">
        <v>8</v>
      </c>
    </row>
    <row r="13" spans="1:14" s="135" customFormat="1" ht="26.25" customHeight="1" x14ac:dyDescent="0.2">
      <c r="A13" s="132">
        <v>8</v>
      </c>
      <c r="B13" s="136" t="s">
        <v>66</v>
      </c>
      <c r="C13" s="128">
        <v>5</v>
      </c>
      <c r="D13" s="128"/>
      <c r="E13" s="128"/>
      <c r="F13" s="128"/>
      <c r="G13" s="128"/>
      <c r="H13" s="128"/>
      <c r="I13" s="128"/>
      <c r="J13" s="128"/>
      <c r="K13" s="294"/>
      <c r="L13" s="211">
        <v>5</v>
      </c>
      <c r="M13" s="214">
        <v>10</v>
      </c>
    </row>
    <row r="14" spans="1:14" s="135" customFormat="1" ht="26.25" customHeight="1" x14ac:dyDescent="0.2">
      <c r="A14" s="132">
        <v>9</v>
      </c>
      <c r="B14" s="136" t="s">
        <v>91</v>
      </c>
      <c r="C14" s="128"/>
      <c r="D14" s="128"/>
      <c r="E14" s="128"/>
      <c r="F14" s="128"/>
      <c r="G14" s="128"/>
      <c r="H14" s="128"/>
      <c r="I14" s="128"/>
      <c r="J14" s="128">
        <v>4</v>
      </c>
      <c r="K14" s="294"/>
      <c r="L14" s="211">
        <v>4</v>
      </c>
      <c r="M14" s="214">
        <v>9</v>
      </c>
    </row>
    <row r="15" spans="1:14" s="135" customFormat="1" ht="26.25" customHeight="1" x14ac:dyDescent="0.2">
      <c r="A15" s="132">
        <v>10</v>
      </c>
      <c r="B15" s="128" t="s">
        <v>56</v>
      </c>
      <c r="C15" s="128"/>
      <c r="D15" s="128">
        <v>2</v>
      </c>
      <c r="E15" s="128"/>
      <c r="F15" s="128"/>
      <c r="G15" s="128"/>
      <c r="H15" s="128"/>
      <c r="I15" s="128"/>
      <c r="J15" s="128"/>
      <c r="K15" s="294"/>
      <c r="L15" s="211">
        <v>2</v>
      </c>
      <c r="M15" s="214">
        <v>7</v>
      </c>
    </row>
    <row r="16" spans="1:14" ht="18" x14ac:dyDescent="0.25">
      <c r="B16" s="40" t="s">
        <v>15</v>
      </c>
      <c r="C16" s="2"/>
      <c r="E16" s="34" t="s">
        <v>25</v>
      </c>
      <c r="F16" s="123"/>
      <c r="G16" s="123"/>
      <c r="H16" s="123"/>
      <c r="I16" s="123"/>
      <c r="J16" s="123"/>
      <c r="K16" s="123"/>
      <c r="L16" s="123"/>
      <c r="M16" s="123"/>
    </row>
    <row r="18" spans="2:13" ht="18" x14ac:dyDescent="0.25">
      <c r="B18" s="40" t="s">
        <v>16</v>
      </c>
      <c r="E18" s="34" t="s">
        <v>57</v>
      </c>
      <c r="F18" s="123"/>
      <c r="G18" s="123"/>
      <c r="H18" s="123"/>
      <c r="I18" s="123"/>
      <c r="J18" s="123"/>
      <c r="K18" s="123"/>
      <c r="L18" s="123"/>
      <c r="M18" s="123"/>
    </row>
    <row r="20" spans="2:13" ht="18" x14ac:dyDescent="0.25">
      <c r="B20" s="127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</row>
    <row r="21" spans="2:13" ht="18" x14ac:dyDescent="0.25">
      <c r="B21" s="127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</row>
    <row r="22" spans="2:13" ht="18" x14ac:dyDescent="0.25">
      <c r="B22" s="127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</row>
    <row r="23" spans="2:13" ht="18" x14ac:dyDescent="0.25">
      <c r="B23" s="127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</row>
    <row r="24" spans="2:13" ht="18" x14ac:dyDescent="0.25">
      <c r="B24" s="127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</row>
    <row r="25" spans="2:13" ht="18" x14ac:dyDescent="0.25">
      <c r="B25" s="127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</row>
    <row r="26" spans="2:13" ht="18" x14ac:dyDescent="0.25">
      <c r="B26" s="127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</row>
    <row r="27" spans="2:13" ht="18" x14ac:dyDescent="0.25">
      <c r="B27" s="127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</row>
    <row r="28" spans="2:13" ht="18" x14ac:dyDescent="0.25">
      <c r="B28" s="127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</row>
    <row r="29" spans="2:13" ht="18" x14ac:dyDescent="0.25">
      <c r="B29" s="127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</row>
    <row r="30" spans="2:13" ht="18" x14ac:dyDescent="0.25">
      <c r="B30" s="127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</row>
    <row r="31" spans="2:13" ht="18" x14ac:dyDescent="0.25">
      <c r="B31" s="127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</row>
    <row r="32" spans="2:13" ht="18" x14ac:dyDescent="0.25">
      <c r="B32" s="127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</row>
    <row r="33" spans="1:13" x14ac:dyDescent="0.2">
      <c r="A33" s="133"/>
      <c r="B33" s="118"/>
      <c r="C33" s="5"/>
      <c r="D33" s="5"/>
      <c r="E33" s="5"/>
      <c r="F33" s="5"/>
      <c r="G33" s="5"/>
      <c r="H33" s="118"/>
      <c r="I33" s="5"/>
      <c r="J33" s="5"/>
      <c r="K33" s="5"/>
      <c r="L33" s="5"/>
      <c r="M33" s="5"/>
    </row>
    <row r="34" spans="1:13" ht="15.75" x14ac:dyDescent="0.25">
      <c r="A34" s="133"/>
      <c r="E34" s="121"/>
      <c r="F34" s="5"/>
      <c r="G34" s="5"/>
      <c r="H34" s="5"/>
      <c r="I34" s="5"/>
      <c r="J34" s="5"/>
      <c r="K34" s="5"/>
      <c r="L34" s="5"/>
      <c r="M34" s="5"/>
    </row>
    <row r="35" spans="1:13" ht="15.75" x14ac:dyDescent="0.25">
      <c r="A35" s="133"/>
      <c r="E35" s="121"/>
      <c r="F35" s="5"/>
      <c r="G35" s="5"/>
      <c r="H35" s="118"/>
      <c r="I35" s="5"/>
      <c r="J35" s="5"/>
      <c r="K35" s="5"/>
      <c r="L35" s="5"/>
      <c r="M35" s="5"/>
    </row>
    <row r="40" spans="1:13" ht="78" customHeight="1" x14ac:dyDescent="0.2"/>
    <row r="41" spans="1:13" ht="15.75" x14ac:dyDescent="0.25">
      <c r="B41" s="124"/>
      <c r="C41" s="121"/>
      <c r="D41" s="125"/>
    </row>
    <row r="42" spans="1:13" ht="15.75" x14ac:dyDescent="0.25">
      <c r="B42" s="124"/>
      <c r="C42" s="121"/>
      <c r="D42" s="126"/>
    </row>
  </sheetData>
  <sortState ref="B6:M16">
    <sortCondition ref="M6:M16"/>
  </sortState>
  <mergeCells count="10">
    <mergeCell ref="L2:M2"/>
    <mergeCell ref="C2:K2"/>
    <mergeCell ref="C1:K1"/>
    <mergeCell ref="B4:B5"/>
    <mergeCell ref="A4:A5"/>
    <mergeCell ref="C4:G4"/>
    <mergeCell ref="H4:I4"/>
    <mergeCell ref="J4:K4"/>
    <mergeCell ref="L4:L5"/>
    <mergeCell ref="M4:M5"/>
  </mergeCells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ИМ</vt:lpstr>
      <vt:lpstr>ИЖ</vt:lpstr>
      <vt:lpstr>ТР</vt:lpstr>
      <vt:lpstr>ГР</vt:lpstr>
      <vt:lpstr>ТГ</vt:lpstr>
      <vt:lpstr>ГП</vt:lpstr>
      <vt:lpstr>Х-Х</vt:lpstr>
      <vt:lpstr>ОА</vt:lpstr>
      <vt:lpstr>Командный зачет</vt:lpstr>
      <vt:lpstr>ГП!Область_печати</vt:lpstr>
      <vt:lpstr>ГР!Область_печати</vt:lpstr>
      <vt:lpstr>ИЖ!Область_печати</vt:lpstr>
      <vt:lpstr>ИМ!Область_печати</vt:lpstr>
      <vt:lpstr>ОА!Область_печати</vt:lpstr>
      <vt:lpstr>ТГ!Область_печати</vt:lpstr>
      <vt:lpstr>ТР!Область_печати</vt:lpstr>
      <vt:lpstr>'Х-Х'!Область_печати</vt:lpstr>
    </vt:vector>
  </TitlesOfParts>
  <Company>Домашний комп.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Александр</cp:lastModifiedBy>
  <cp:lastPrinted>2019-03-24T08:34:48Z</cp:lastPrinted>
  <dcterms:created xsi:type="dcterms:W3CDTF">2008-01-11T09:46:48Z</dcterms:created>
  <dcterms:modified xsi:type="dcterms:W3CDTF">2019-03-24T16:32:12Z</dcterms:modified>
</cp:coreProperties>
</file>